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allan\Dropbox\VNS og Epilepsi\"/>
    </mc:Choice>
  </mc:AlternateContent>
  <xr:revisionPtr revIDLastSave="0" documentId="13_ncr:1_{A25AE766-2375-4A82-96AB-A01E685E77C7}" xr6:coauthVersionLast="47" xr6:coauthVersionMax="47" xr10:uidLastSave="{00000000-0000-0000-0000-000000000000}"/>
  <bookViews>
    <workbookView xWindow="-120" yWindow="-120" windowWidth="29040" windowHeight="15720" xr2:uid="{00000000-000D-0000-FFFF-FFFF00000000}"/>
  </bookViews>
  <sheets>
    <sheet name="Ark1" sheetId="1" r:id="rId1"/>
  </sheets>
  <definedNames>
    <definedName name="_xlnm._FilterDatabase" localSheetId="0" hidden="1">'Ark1'!$A$1:$P$1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7" i="1" l="1"/>
  <c r="P48" i="1"/>
  <c r="P49" i="1"/>
  <c r="P50" i="1"/>
  <c r="O48" i="1"/>
  <c r="O50" i="1"/>
  <c r="O41" i="1"/>
  <c r="P41" i="1"/>
  <c r="O46" i="1"/>
  <c r="O47" i="1"/>
  <c r="P46" i="1"/>
  <c r="P44" i="1"/>
  <c r="P45" i="1"/>
  <c r="O42" i="1"/>
  <c r="O43" i="1"/>
  <c r="O45" i="1"/>
  <c r="O37" i="1"/>
  <c r="O38" i="1"/>
  <c r="O39" i="1"/>
  <c r="O40" i="1"/>
  <c r="P43" i="1"/>
  <c r="P42" i="1"/>
  <c r="P40" i="1"/>
  <c r="P39"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 i="1"/>
  <c r="O29" i="1"/>
  <c r="O30" i="1"/>
  <c r="O31" i="1"/>
  <c r="O32" i="1"/>
  <c r="O33" i="1"/>
  <c r="O34" i="1"/>
  <c r="O35" i="1"/>
  <c r="O36" i="1"/>
  <c r="O4" i="1"/>
  <c r="O5" i="1"/>
  <c r="O6" i="1"/>
  <c r="O7" i="1"/>
  <c r="O8" i="1"/>
  <c r="O9" i="1"/>
  <c r="O10" i="1"/>
  <c r="O11" i="1"/>
  <c r="O12" i="1"/>
  <c r="O13" i="1"/>
  <c r="O14" i="1"/>
  <c r="O15" i="1"/>
  <c r="O16" i="1"/>
  <c r="O17" i="1"/>
  <c r="O18" i="1"/>
  <c r="O19" i="1"/>
  <c r="O20" i="1"/>
  <c r="O21" i="1"/>
  <c r="O22" i="1"/>
  <c r="O23" i="1"/>
  <c r="O24" i="1"/>
  <c r="O25" i="1"/>
  <c r="O26" i="1"/>
  <c r="O27" i="1"/>
  <c r="O28" i="1"/>
  <c r="O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Allan Bjerre</author>
    <author>A</author>
    <author>T460s i7</author>
  </authors>
  <commentList>
    <comment ref="D2" authorId="0" shapeId="0" xr:uid="{00000000-0006-0000-0000-000001000000}">
      <text>
        <r>
          <rPr>
            <b/>
            <sz val="12"/>
            <color indexed="81"/>
            <rFont val="Tahoma"/>
            <family val="2"/>
          </rPr>
          <t>Allan Bjerre:</t>
        </r>
        <r>
          <rPr>
            <sz val="12"/>
            <color indexed="81"/>
            <rFont val="Tahoma"/>
            <family val="2"/>
          </rPr>
          <t xml:space="preserve">
Ved denne første opstart af VNS med standard-indstillinger og på den lave start-støm, har Thomas en direkte og umiddelbar effekt af den, i hvert fald på adfærd og aktivitets-niveau og energi, ikke så meget på de reelle anfald eller hyppigheden af dem. Effekten fortog sig dog relativt hurtigt igen, inden for nogle få uger. Vii fandt dog aldrig tilbage til denne effekt igen, desværre.</t>
        </r>
      </text>
    </comment>
    <comment ref="I2" authorId="0" shapeId="0" xr:uid="{00000000-0006-0000-0000-000002000000}">
      <text>
        <r>
          <rPr>
            <b/>
            <sz val="12"/>
            <color indexed="81"/>
            <rFont val="Tahoma"/>
            <family val="2"/>
          </rPr>
          <t>Allan Bjerre:</t>
        </r>
        <r>
          <rPr>
            <sz val="12"/>
            <color indexed="81"/>
            <rFont val="Tahoma"/>
            <family val="2"/>
          </rPr>
          <t xml:space="preserve">
Stimulatoren blev sat ind d. 12.12.2012 og blev initial-testet OK - af 
Kirurg Bo Jespersen,  med flg. modstand på VNS-nerven umiddelbart efter operationen:  1600 Ohm</t>
        </r>
      </text>
    </comment>
    <comment ref="O3" authorId="1" shapeId="0" xr:uid="{EBB4F93D-E56A-4129-B466-88C39517AED7}">
      <text>
        <r>
          <rPr>
            <b/>
            <sz val="9"/>
            <color indexed="81"/>
            <rFont val="Tahoma"/>
            <family val="2"/>
          </rPr>
          <t xml:space="preserve">God effekt af magnet, 
i denne periode.
</t>
        </r>
        <r>
          <rPr>
            <sz val="9"/>
            <color indexed="81"/>
            <rFont val="Tahoma"/>
            <family val="2"/>
          </rPr>
          <t xml:space="preserve">
Den har kunnet STOPPE anfald,
i denne periode.</t>
        </r>
      </text>
    </comment>
    <comment ref="O4" authorId="1" shapeId="0" xr:uid="{B439DA1C-52AF-41AD-8183-E5A1B148B21E}">
      <text>
        <r>
          <rPr>
            <b/>
            <sz val="9"/>
            <color indexed="81"/>
            <rFont val="Tahoma"/>
            <family val="2"/>
          </rPr>
          <t xml:space="preserve">God effekt af magnet, 
i denne periode.
</t>
        </r>
        <r>
          <rPr>
            <sz val="9"/>
            <color indexed="81"/>
            <rFont val="Tahoma"/>
            <family val="2"/>
          </rPr>
          <t xml:space="preserve">
Den har kunnet STOPPE anfald,
i denne periode.</t>
        </r>
      </text>
    </comment>
    <comment ref="D9" authorId="0" shapeId="0" xr:uid="{00000000-0006-0000-0000-000003000000}">
      <text>
        <r>
          <rPr>
            <b/>
            <sz val="12"/>
            <color indexed="81"/>
            <rFont val="Tahoma"/>
            <family val="2"/>
          </rPr>
          <t>Allan Bjerre:</t>
        </r>
        <r>
          <rPr>
            <sz val="12"/>
            <color indexed="81"/>
            <rFont val="Tahoma"/>
            <family val="2"/>
          </rPr>
          <t xml:space="preserve">
Thomas bliver sat tilbage i strøm igen,  da han ikke har tålt den forhøjede strørmindstilling fra sidste gang. 
=&gt; Det reagerede han hurtigt på og fik det bedre igen, inden for få dage !</t>
        </r>
      </text>
    </comment>
    <comment ref="N10" authorId="0" shapeId="0" xr:uid="{00000000-0006-0000-0000-000004000000}">
      <text>
        <r>
          <rPr>
            <b/>
            <sz val="12"/>
            <color indexed="81"/>
            <rFont val="Tahoma"/>
            <family val="2"/>
          </rPr>
          <t>Allan Bjerre:</t>
        </r>
        <r>
          <rPr>
            <sz val="12"/>
            <color indexed="81"/>
            <rFont val="Tahoma"/>
            <family val="2"/>
          </rPr>
          <t xml:space="preserve">
For første gang prøver vi nu at Rapid cycle stimulatoren, nemlig fra standard pauserne 5/30 til 3/30. 
=&gt; Afventer at se reaktioner på dette.</t>
        </r>
      </text>
    </comment>
    <comment ref="G11" authorId="0" shapeId="0" xr:uid="{00000000-0006-0000-0000-000005000000}">
      <text>
        <r>
          <rPr>
            <b/>
            <sz val="12"/>
            <color indexed="81"/>
            <rFont val="Tahoma"/>
            <family val="2"/>
          </rPr>
          <t>Allan Bjerre:</t>
        </r>
        <r>
          <rPr>
            <sz val="12"/>
            <color indexed="81"/>
            <rFont val="Tahoma"/>
            <family val="2"/>
          </rPr>
          <t xml:space="preserve">
Prøver for første gang at ændre i pulsvidde-indstillingerne på stimulatoren, fra standard 250 µsek til 130 µsek.
PS !
Der bliver samtidig ændret i strømindstillingerne på både stimulator og magnet, se skema.</t>
        </r>
      </text>
    </comment>
    <comment ref="G12" authorId="0" shapeId="0" xr:uid="{00000000-0006-0000-0000-000006000000}">
      <text>
        <r>
          <rPr>
            <b/>
            <sz val="12"/>
            <color indexed="81"/>
            <rFont val="Tahoma"/>
            <family val="2"/>
          </rPr>
          <t>Allan Bjerre:</t>
        </r>
        <r>
          <rPr>
            <sz val="12"/>
            <color indexed="81"/>
            <rFont val="Tahoma"/>
            <family val="2"/>
          </rPr>
          <t xml:space="preserve">
Tilbage til step 8 igen, for mange ændringer på én gang, ikke godt !
Dog bliver magneten stående på 1,5 mA, da der er umiddlbar bedre effekt ved denne indstilling.</t>
        </r>
      </text>
    </comment>
    <comment ref="G13" authorId="0" shapeId="0" xr:uid="{00000000-0006-0000-0000-000007000000}">
      <text>
        <r>
          <rPr>
            <b/>
            <sz val="12"/>
            <color indexed="81"/>
            <rFont val="Tahoma"/>
            <family val="2"/>
          </rPr>
          <t>Allan Bjerre:</t>
        </r>
        <r>
          <rPr>
            <sz val="12"/>
            <color indexed="81"/>
            <rFont val="Tahoma"/>
            <family val="2"/>
          </rPr>
          <t xml:space="preserve">
Snakket på mødet med Klaus E. vedr. pulsvidde:
Han mener det er bedre med lavere pulsvidde ifht. Bivirkninger og effekt,  jeg mener det modsatte !</t>
        </r>
      </text>
    </comment>
    <comment ref="N13" authorId="0" shapeId="0" xr:uid="{00000000-0006-0000-0000-000008000000}">
      <text>
        <r>
          <rPr>
            <b/>
            <sz val="12"/>
            <color indexed="81"/>
            <rFont val="Tahoma"/>
            <family val="2"/>
          </rPr>
          <t>Allan Bjerre:</t>
        </r>
        <r>
          <rPr>
            <sz val="12"/>
            <color indexed="81"/>
            <rFont val="Tahoma"/>
            <family val="2"/>
          </rPr>
          <t xml:space="preserve">
Der bliver yderligere ændret på Rapid cycling fra 3/30 til nu:  1,8/30.
=&gt; Afventer reaktioner på dette.</t>
        </r>
      </text>
    </comment>
    <comment ref="M14" authorId="0" shapeId="0" xr:uid="{00000000-0006-0000-0000-000009000000}">
      <text>
        <r>
          <rPr>
            <b/>
            <sz val="12"/>
            <color indexed="81"/>
            <rFont val="Tahoma"/>
            <family val="2"/>
          </rPr>
          <t>Allan Bjerre:</t>
        </r>
        <r>
          <rPr>
            <sz val="12"/>
            <color indexed="81"/>
            <rFont val="Tahoma"/>
            <family val="2"/>
          </rPr>
          <t xml:space="preserve">
Magneten justeres op i pulsvidde til nu 500 µsek,
fra standarden på 250 µsek  - for bedre effekt.</t>
        </r>
      </text>
    </comment>
    <comment ref="D15" authorId="0" shapeId="0" xr:uid="{00000000-0006-0000-0000-00000A000000}">
      <text>
        <r>
          <rPr>
            <b/>
            <sz val="12"/>
            <color indexed="81"/>
            <rFont val="Tahoma"/>
            <family val="2"/>
          </rPr>
          <t>Allan Bjerre:</t>
        </r>
        <r>
          <rPr>
            <sz val="12"/>
            <color indexed="81"/>
            <rFont val="Tahoma"/>
            <family val="2"/>
          </rPr>
          <t xml:space="preserve">
Dette er et KRISEMØDE berammet til én uge senere end afholdt, efter vores ønske.  
Thomas har haft tiltagende og meget kraftigere anfald end vi normalt har set det og hans Skole har også udtrykt samme bekymring om hans helbred nu, og vi udtrykker vores dybe bekymring om dette til hans Læge Kern O. - men han slår det bare hen og siger at vi jo' ikke må ændre for meget tilbage i indstillinger da han kan få kraftigere anfald af det......... det er jo' for H..... det han har tosse !!!!   Det bliver derfor sat tilbage til FØR Rapid cycling da jeg kræver det foretaget - under protest fra Kern O. og Klaus E.
  Både intervaller og strøm-indstillinger sættes tilbage igen til standard fra d. 16/1-2013.
Der bliver herefter skiftet Læge til Dragan M. fra voksenafd. og jeg indgiver en officiel klage om forløbet med Kern O. - som vi "naturligvis" ikke for medhold i - men ikke desto mindre så klæber klagen til lægen i al fremtid, så........helt forgæves var det ikke.</t>
        </r>
      </text>
    </comment>
    <comment ref="N20" authorId="0" shapeId="0" xr:uid="{00000000-0006-0000-0000-00000B000000}">
      <text>
        <r>
          <rPr>
            <b/>
            <sz val="12"/>
            <color indexed="81"/>
            <rFont val="Tahoma"/>
            <family val="2"/>
          </rPr>
          <t>Allan Bjerre:</t>
        </r>
        <r>
          <rPr>
            <sz val="12"/>
            <color indexed="81"/>
            <rFont val="Tahoma"/>
            <family val="2"/>
          </rPr>
          <t xml:space="preserve">
Forsøger igen at køre stimulatoren i Rapid cycling med 3/30,  men igen uden held, og der bliver straks sat tilbage igen til normalen 5/30.
Thomas udviser - igen - flere og kraftigere anfald som er tiltagende sværere at bryde og ikke rigtigt vil slippe igen når de først kommer - ikke godt !
=&gt; Hvad pokker er det der sker, når vi forsøger denne Rapid cycling - det vil bare ikke virke  ?  
Er det fordi der også på den alm. indstilling rent faktisk også genereres støj fra den,  som vi bare har "vænnet os til"............  i så fald virker den slet ikke som tiltænkt i Thomas' krop ! </t>
        </r>
      </text>
    </comment>
    <comment ref="G22" authorId="0" shapeId="0" xr:uid="{00000000-0006-0000-0000-00000C000000}">
      <text>
        <r>
          <rPr>
            <b/>
            <sz val="12"/>
            <color indexed="81"/>
            <rFont val="Tahoma"/>
            <family val="2"/>
          </rPr>
          <t>Allan Bjerre:</t>
        </r>
        <r>
          <rPr>
            <sz val="12"/>
            <color indexed="81"/>
            <rFont val="Tahoma"/>
            <family val="2"/>
          </rPr>
          <t xml:space="preserve">
Pulsbredde ændres ned til 130 µsek, både på stimulator og magnet.</t>
        </r>
      </text>
    </comment>
    <comment ref="M23" authorId="0" shapeId="0" xr:uid="{00000000-0006-0000-0000-00000D000000}">
      <text>
        <r>
          <rPr>
            <b/>
            <sz val="12"/>
            <color indexed="81"/>
            <rFont val="Tahoma"/>
            <family val="2"/>
          </rPr>
          <t>Allan Bjerre:</t>
        </r>
        <r>
          <rPr>
            <sz val="12"/>
            <color indexed="81"/>
            <rFont val="Tahoma"/>
            <family val="2"/>
          </rPr>
          <t xml:space="preserve">
Magnet sat op igen, til 250 µsek.
i pulsvidde.     
 Manglede noget effekt fra den forrige indstilling/ ændring.</t>
        </r>
      </text>
    </comment>
    <comment ref="F26" authorId="0" shapeId="0" xr:uid="{D9A673EB-E1B0-4EAB-B956-A37187EA6BE3}">
      <text>
        <r>
          <rPr>
            <b/>
            <sz val="9"/>
            <color indexed="81"/>
            <rFont val="Tahoma"/>
            <charset val="1"/>
          </rPr>
          <t>Prøver Rapid Cycling igen !</t>
        </r>
        <r>
          <rPr>
            <sz val="9"/>
            <color indexed="81"/>
            <rFont val="Tahoma"/>
            <charset val="1"/>
          </rPr>
          <t xml:space="preserve">
Denne gang under Dragan og Co.
</t>
        </r>
        <r>
          <rPr>
            <b/>
            <sz val="11"/>
            <color indexed="81"/>
            <rFont val="Tahoma"/>
            <family val="2"/>
          </rPr>
          <t>VIGTIGT !!!!!!</t>
        </r>
        <r>
          <rPr>
            <sz val="9"/>
            <color indexed="81"/>
            <rFont val="Tahoma"/>
            <charset val="1"/>
          </rPr>
          <t xml:space="preserve">
Det ender IKKE godt til sidst - igen igen,  ved det at Thomas får flere og kraftigere anfald - efter hele 3 måneder. I de sidste ca. 4 uger af året - bliver han samtidig USTABIL - og skal bygges op igen med flere 2 timers intervaller med Briviact 25 mg. mange gange om dagen i næsten alle de vågne timer - meget uhyggeligt at dette var nødvendigt - men det var det.  
Indtil vi til sidst kan få Filadefia til at sætte stimulatoren tilbage igen og stoppe denne Rapid Cycling igen,  så begynder han at få det bedre langsomt men sikkert i dagene herefter. Vi skal aldrig gentage denne situation igen - aldrig.......</t>
        </r>
      </text>
    </comment>
    <comment ref="N26" authorId="0" shapeId="0" xr:uid="{00000000-0006-0000-0000-00000E000000}">
      <text>
        <r>
          <rPr>
            <b/>
            <sz val="12"/>
            <color indexed="81"/>
            <rFont val="Tahoma"/>
            <family val="2"/>
          </rPr>
          <t>Allan Bjerre:</t>
        </r>
        <r>
          <rPr>
            <sz val="12"/>
            <color indexed="81"/>
            <rFont val="Tahoma"/>
            <family val="2"/>
          </rPr>
          <t xml:space="preserve">
Forsøger igen igen at køre stimulatoren i Rapid cycling med 3/30, og igen igen uden held, men det bliver desværre opdaget alt alt for sent denne gang  ;o (
Det tager flere måneder før vi ser det tager til kraftigere og kraftigere om natten med kortere og kortere intevaller imellem hans nat opvågninger med helt ned til hver halve time til sidst !!!!   Det er det rene mareridt for ham og os - at være vidne til.
Hans læge Dragan M. fra Filadelfia sætter hovedet i busken og vil ikke hjælpe, men sjovt nok, gerne udskive mere og mere Buccolam til ham,  uden han undersøger hvorfor  !!!!   Forkasteliigt af en kontaktlæge, at opføre sig sådan.
Thomas udviser - igen - flere og kraftigere anfald som er tiltagende sværere at bryde og ikke rigtigt vil slippe igen når de først kommer - ikke godt !   Det har givet et surrealistsik stort forbrug af Buccolam i flere uger,  før vi kunne få hjælp i Jule-dagene til at få den sat tilbage igen til "normalen" 5/30, og indtil vi fik reetableret grundmedicinen Briviact til det oprindelige niveau igen,  da Buccolam faktisk også fortynder Briviact, fandt vi ud af på den hårde måde,  ikke godt.  
  Derfor er der nu også indrapportert en "alvorlig bivirkning" til Lægemiddelstyrelsen
for dette meget uheldige kryds imellem Buccolam og Briviact.  De har bekræftet sagen så den nu også går videre til EU,  så andre også kan få denne viden.
=&gt; Hvad pokker er det der sker, når vi forsøger denne Rapid cycling - det vil bare ikke virke  ?  
Er det fordi der også på den alm. indstilling rent faktisk genereres støj fra den,  som han/ vi bare har "vænnet os til"............  i så fald virker den slet ikke som tiltænkt i Thomas' krop.
=&gt; Afventer reaktioner på denne stop for Rapid cycling:  Det ER allerede bedre efter få dege - så vi tror på, at det er det helt rigtige at gøre. Men hvor står vi alene med det hele - føj for satan - inkompetente læge der løber fra sit ansvar, hvad fanden sker der i hovedet på sådan en person ?</t>
        </r>
      </text>
    </comment>
    <comment ref="D28" authorId="0" shapeId="0" xr:uid="{00000000-0006-0000-0000-00000F000000}">
      <text>
        <r>
          <rPr>
            <b/>
            <sz val="12"/>
            <color indexed="81"/>
            <rFont val="Tahoma"/>
            <family val="2"/>
          </rPr>
          <t>Allan Bjerre:</t>
        </r>
        <r>
          <rPr>
            <sz val="12"/>
            <color indexed="81"/>
            <rFont val="Tahoma"/>
            <family val="2"/>
          </rPr>
          <t xml:space="preserve">
Også strømmen bliver sat tilbage til 2016 niveau - da han havde det fint den gang.
=&gt; Afventer reaktioner på dette.  Det er allerede bedre efter få dege - så vi tror på det.</t>
        </r>
      </text>
    </comment>
    <comment ref="D29" authorId="1" shapeId="0" xr:uid="{52ADC58F-C6D8-4705-BE99-AAD3FFD2449B}">
      <text>
        <r>
          <rPr>
            <sz val="12"/>
            <color indexed="81"/>
            <rFont val="Tahoma"/>
            <family val="2"/>
          </rPr>
          <t xml:space="preserve">Ny indstilling af VNS ved ny Læge på Rig'et:
</t>
        </r>
        <r>
          <rPr>
            <b/>
            <sz val="12"/>
            <color indexed="81"/>
            <rFont val="Tahoma"/>
            <family val="2"/>
          </rPr>
          <t>Ioannis Tsiropoulos.</t>
        </r>
        <r>
          <rPr>
            <sz val="12"/>
            <color indexed="81"/>
            <rFont val="Tahoma"/>
            <family val="2"/>
          </rPr>
          <t xml:space="preserve">
Han mener vi skal fortsætte højere op i strøm - mindst 1,5 mA før den kan begynde at virke. Den skal dog nok først tilpasses i pulsbredde, er nu kun 130 µS, bør nok komme op på standard 250 µS, før strømmen skrues op.
</t>
        </r>
        <r>
          <rPr>
            <b/>
            <i/>
            <sz val="14"/>
            <color indexed="81"/>
            <rFont val="Tahoma"/>
            <family val="2"/>
          </rPr>
          <t>PS !</t>
        </r>
        <r>
          <rPr>
            <sz val="12"/>
            <color indexed="81"/>
            <rFont val="Tahoma"/>
            <family val="2"/>
          </rPr>
          <t xml:space="preserve">
Skifter ham dog ud igen - efter han udviser ABSOLUT ingen empati for hele vores sag.  Arrogant stodder på den DÅRLIGE måde :(
For istedet Anne Sabers med første besøg. d. 10/10-2018,
og Rannvá Poulsen som VNS-sygeplejerske derefter. Det blev meget bedre - tak Rig'et.</t>
        </r>
      </text>
    </comment>
    <comment ref="D34" authorId="1" shapeId="0" xr:uid="{2DC71C3E-6B5F-40AE-8BC7-A35FB24AB140}">
      <text>
        <r>
          <rPr>
            <sz val="12"/>
            <color indexed="81"/>
            <rFont val="Tahoma"/>
            <family val="2"/>
          </rPr>
          <t>Denne indstilling passer bedre til Thomas nu,  og den ser ikke ud til at stresse ham så meget : o )</t>
        </r>
        <r>
          <rPr>
            <sz val="9"/>
            <color indexed="81"/>
            <rFont val="Tahoma"/>
            <charset val="1"/>
          </rPr>
          <t xml:space="preserve">
</t>
        </r>
      </text>
    </comment>
    <comment ref="G35" authorId="1" shapeId="0" xr:uid="{E6E9F3CF-BFD1-408F-9C92-DEAAE57115C6}">
      <text>
        <r>
          <rPr>
            <sz val="12"/>
            <color indexed="81"/>
            <rFont val="Tahoma"/>
            <family val="2"/>
          </rPr>
          <t xml:space="preserve">Pulsbredden på baggrunds-stimulationen, ændres fra 130 mS tilbage til standard: 250 mS. 
Dette er gjort efter </t>
        </r>
        <r>
          <rPr>
            <u/>
            <sz val="12"/>
            <color indexed="81"/>
            <rFont val="Tahoma"/>
            <family val="2"/>
          </rPr>
          <t>kraftig</t>
        </r>
        <r>
          <rPr>
            <sz val="12"/>
            <color indexed="81"/>
            <rFont val="Tahoma"/>
            <family val="2"/>
          </rPr>
          <t xml:space="preserve"> anbefaling fra Riget v/ speciale-sygeplejerske Rannvá Poulsen / Epi-klinikken med speciale i VNS.</t>
        </r>
        <r>
          <rPr>
            <sz val="9"/>
            <color indexed="81"/>
            <rFont val="Tahoma"/>
            <charset val="1"/>
          </rPr>
          <t xml:space="preserve">
</t>
        </r>
      </text>
    </comment>
    <comment ref="E36" authorId="1" shapeId="0" xr:uid="{CCAF44F7-68CD-45F9-B67B-48A05B541848}">
      <text>
        <r>
          <rPr>
            <sz val="12"/>
            <color indexed="81"/>
            <rFont val="Tahoma"/>
            <family val="2"/>
          </rPr>
          <t>For første gang, prøver vi at forlænge stimulationen fra 30 sek til et minut, alt andet uændret.</t>
        </r>
        <r>
          <rPr>
            <sz val="9"/>
            <color indexed="81"/>
            <rFont val="Tahoma"/>
            <charset val="1"/>
          </rPr>
          <t xml:space="preserve">
</t>
        </r>
        <r>
          <rPr>
            <sz val="11"/>
            <color indexed="81"/>
            <rFont val="Tahoma"/>
            <family val="2"/>
          </rPr>
          <t>Dette viste sig så senere at være en FEJL - giver hjerte-arytmi om natten - føj for en brøler kære Rig'et  : (</t>
        </r>
      </text>
    </comment>
    <comment ref="M36" authorId="1" shapeId="0" xr:uid="{DF7B9AAA-B5EC-4DBB-AA3F-7F1BF2972F35}">
      <text>
        <r>
          <rPr>
            <b/>
            <sz val="12"/>
            <color indexed="81"/>
            <rFont val="Tahoma"/>
            <family val="2"/>
          </rPr>
          <t>Allan Bjerre:</t>
        </r>
        <r>
          <rPr>
            <sz val="12"/>
            <color indexed="81"/>
            <rFont val="Tahoma"/>
            <family val="2"/>
          </rPr>
          <t xml:space="preserve">
Ranvá "kom til" at sætte denne til 500 uS på magneten, ved en tastefejl denne dag - som hun har indrømmet på mail til os,  men - vi lader den stå alligevel.</t>
        </r>
      </text>
    </comment>
    <comment ref="D37" authorId="1" shapeId="0" xr:uid="{8F811576-F178-4547-BCB4-B8E101BA6217}">
      <text>
        <r>
          <rPr>
            <sz val="12"/>
            <color indexed="81"/>
            <rFont val="Tahoma"/>
            <family val="2"/>
          </rPr>
          <t xml:space="preserve">VIGTIGE NOTER fra 2020 !
Allerede samme dag han kom hjem fra ændringen, blev han kraftig anspændt og lidt stresset af den nye indstilling på kortere pauser fra 5 min til 3 min,  dettte resulterede så derfor allerede i et daganfald kl. ca. 17.45 og dette dur bare ikke:  Derfor, bad vi Rig'et v/ Rannva om at ændre dette tilbage igen ASAP.  Det har hun så allerede gjort dagen efter </t>
        </r>
        <r>
          <rPr>
            <u/>
            <sz val="12"/>
            <color indexed="81"/>
            <rFont val="Tahoma"/>
            <family val="2"/>
          </rPr>
          <t>OG samtidig forsøgsvis</t>
        </r>
        <r>
          <rPr>
            <sz val="12"/>
            <color indexed="81"/>
            <rFont val="Tahoma"/>
            <family val="2"/>
          </rPr>
          <t xml:space="preserve"> sat strømmen en tak </t>
        </r>
        <r>
          <rPr>
            <u/>
            <sz val="12"/>
            <color indexed="81"/>
            <rFont val="Tahoma"/>
            <family val="2"/>
          </rPr>
          <t>ned</t>
        </r>
        <r>
          <rPr>
            <sz val="12"/>
            <color indexed="81"/>
            <rFont val="Tahoma"/>
            <family val="2"/>
          </rPr>
          <t xml:space="preserve"> til nu </t>
        </r>
        <r>
          <rPr>
            <u/>
            <sz val="12"/>
            <color indexed="81"/>
            <rFont val="Tahoma"/>
            <family val="2"/>
          </rPr>
          <t>kun:</t>
        </r>
        <r>
          <rPr>
            <sz val="12"/>
            <color indexed="81"/>
            <rFont val="Tahoma"/>
            <family val="2"/>
          </rPr>
          <t xml:space="preserve"> 1,00 mA - for at se om Thomas så bliver lidt mindre stresset af den OM DAGEN - MÅSKE .......!
=&gt; 
Ulempen KAN så være - at den samtidig mister effektivitet om natten ifht. at forebygge et for højt støjniveau i Thomas' hjerne !  
</t>
        </r>
        <r>
          <rPr>
            <u/>
            <sz val="12"/>
            <color indexed="81"/>
            <rFont val="Tahoma"/>
            <family val="2"/>
          </rPr>
          <t xml:space="preserve"> Så det som ser ud til at virke om natten mht. støj - det stresser måske samtidigt om dagen - desværre. </t>
        </r>
        <r>
          <rPr>
            <sz val="12"/>
            <color indexed="81"/>
            <rFont val="Tahoma"/>
            <family val="2"/>
          </rPr>
          <t xml:space="preserve"> 
Derfor:  
</t>
        </r>
        <r>
          <rPr>
            <i/>
            <sz val="12"/>
            <color indexed="81"/>
            <rFont val="Tahoma"/>
            <family val="2"/>
          </rPr>
          <t>Vi GLÆDER os til den nye stimulator ved navn Sentiva fra LivaNova kommer, da denne kan seperat-programeres til en Dag-indsilling samt en Nat-indstilling. 
 På denne måde kan man lave en mere intensiv stimulation om natten og en mere mild stimlation om dagen, f.eks. fra kl. 07.00 - 22.30 som Dag-indstilling og en Nat-indstilling fra 22.30 - 07.00.  Der kunne f.eks. indstilles 1.25 mA om dagen som nu og en Nat-indstilling på 1,5 mA - resten uændret.</t>
        </r>
      </text>
    </comment>
    <comment ref="D39" authorId="1" shapeId="0" xr:uid="{F4DCC3C3-5515-4B0F-AC78-FD5952E92D1E}">
      <text>
        <r>
          <rPr>
            <sz val="12"/>
            <color indexed="81"/>
            <rFont val="Tahoma"/>
            <family val="2"/>
          </rPr>
          <t xml:space="preserve">Opdatering fra den sidste uges ændring </t>
        </r>
        <r>
          <rPr>
            <u/>
            <sz val="12"/>
            <color indexed="81"/>
            <rFont val="Tahoma"/>
            <family val="2"/>
          </rPr>
          <t>ned</t>
        </r>
        <r>
          <rPr>
            <sz val="12"/>
            <color indexed="81"/>
            <rFont val="Tahoma"/>
            <family val="2"/>
          </rPr>
          <t xml:space="preserve"> i strøm:
Ulempen ved denne ændring var den </t>
        </r>
        <r>
          <rPr>
            <u/>
            <sz val="12"/>
            <color indexed="81"/>
            <rFont val="Tahoma"/>
            <family val="2"/>
          </rPr>
          <t>mistede</t>
        </r>
        <r>
          <rPr>
            <sz val="12"/>
            <color indexed="81"/>
            <rFont val="Tahoma"/>
            <family val="2"/>
          </rPr>
          <t xml:space="preserve"> </t>
        </r>
        <r>
          <rPr>
            <u/>
            <sz val="12"/>
            <color indexed="81"/>
            <rFont val="Tahoma"/>
            <family val="2"/>
          </rPr>
          <t xml:space="preserve">effektivitet om natten </t>
        </r>
        <r>
          <rPr>
            <sz val="12"/>
            <color indexed="81"/>
            <rFont val="Tahoma"/>
            <family val="2"/>
          </rPr>
          <t xml:space="preserve">ifht. at forebygge et for højt støjniveau i Thomas' hjerne.  
=&gt; Derfor blev den sat tilbage igen igen - til 1,25 mA. - og der lader vi den stå indtil videre.......
</t>
        </r>
        <r>
          <rPr>
            <i/>
            <sz val="12"/>
            <color indexed="81"/>
            <rFont val="Tahoma"/>
            <family val="2"/>
          </rPr>
          <t xml:space="preserve">
PS !
</t>
        </r>
        <r>
          <rPr>
            <i/>
            <u/>
            <sz val="12"/>
            <color indexed="81"/>
            <rFont val="Tahoma"/>
            <family val="2"/>
          </rPr>
          <t>Han blev til sidst helt bims og skræmmende "små-sindsyg" i hovedet og kunne både grine og græde på samme tid - både dag og nat,  det er fuldtændig sindsygt når han mister kontrol fra den og hjernen går i selvsving .......... !  DENNE NEDBRYDENDE SITUATION - SKAL FREMADRETTET ALTID UNDGÅS.</t>
        </r>
        <r>
          <rPr>
            <i/>
            <sz val="12"/>
            <color indexed="81"/>
            <rFont val="Tahoma"/>
            <family val="2"/>
          </rPr>
          <t xml:space="preserve">
</t>
        </r>
      </text>
    </comment>
    <comment ref="L40" authorId="0" shapeId="0" xr:uid="{B729A89A-B391-45DB-AFE0-C24191312511}">
      <text>
        <r>
          <rPr>
            <sz val="9"/>
            <color indexed="81"/>
            <rFont val="Tahoma"/>
            <charset val="1"/>
          </rPr>
          <t xml:space="preserve">09.06.2021 Kontinuationsnotater
Pt er henvist til DCSS mhp.udredningfor søvnforstyrrelse.
Pt er udviklingshæmmet oghar medicinsk intraktabel multifokal epilepsi af ikke afklaret årsag. Har haft infantile spasmer.
Iikke klinisk eller EEGrafisk klassisk billede for Lennox-Gastaut syndrom. Genetisk us i.a, dogfundet kromosom 15anomali
som dogikke er vurderet patologisk.Aktuelt i behandling medzebinixogdeprakine samtPn buccolam vedanfald.Endvidere
har patienten også en vagusnerve stimulator (VNS).
Han følges i forvejen afneurologerne RH i Epilepsiklinikken.
Hansproblemer at han sover konstant i dagtiden og man har tidligere rejst mistankeom en søvnforstyrrelse, der dogaldrig
blev udredt.
Fader har oplyst at der er natlige anfald medøget muskeltonus.
Yderligerehar pt påvirket vejrtrækningbeskrevet under vagusstimulation.
Patienten er henvist medhenblik på søvnmonitorering(video-PSG medfuldt EEG).
Pga.COVID har undersøgelsesmuligheden været påvirket ogvi har været nødsaget til at udsættept undersøgelserne.
Der er derfor foretaget ambulant CRM 2.og3.juni 2021ogEEG langtidsoptagelse medvideoi EMU'en som erstatningfor
PSG medvideoi voresafsnit.
VedførstenatsCRM er der enAHI på13,9svt mildsøvnapnø.
2.nat medAHI4,9såledesnormal.
på2.nat sesder dogEKG med2gradsAVblok type I (sesbedst i voresprogram Domino, og mindre i det nedenstående
snapshot) fra kl04.30til kl06.48. Derudover er der sinusrytme, ligesom der også ses sinusrytmepå1.dagen.På den første
nat får pt et anfaldomkringkl03.16ogher ses sinustakikardy fra fr 95-116.
Pt har slukket lysene kl222.nat ogtændt dem igen kl06.50.
Jegindsætter billeder fra2.natsCRM hvorefter jegkonf.medkardiologisk vagthavende.
Konf medkardiologisk BV, som anbefaler at vi sender en ambulant henvisning.
Pts far kontaktesoginformeres.Fortæller at dehar goderfaring medFrederikssundogvil henvisesdertil eller Hillerød.
Fortæller endvidere at det er deromkringkl4hvor Thomaser mest følsom for anfald.Thomashar ikkenoget sprogså
svært at videom han skullehave kardielle symptomer, men far fortæller at han næsten dagligt hyperventilerer midt på
dagen ogde vedikkehvorfor, men prøver blot at beroligeham.
Vi aftaler medpts far at vi afventer svar fraEEG hvorefter de får en samlet konklusion på det heleogIKKE får endnuen
søvnundersøgelse.
Konf medprof.PJ dd. Jegsender CRM resultaterne til voresprof., som vil tage kontakt medepilepsiologerne mhp.plan.
Behandlers navn: Derya Tireli, Læge
Syghus: RH, RIGSHOSPITALET
Afdeling: RH NFGS, DANSKCENTER F.SØVNMED. GLO
Enhedskode: 1301197
</t>
        </r>
      </text>
    </comment>
    <comment ref="L41" authorId="0" shapeId="0" xr:uid="{2790A1AD-68DE-479D-BFC5-6E75B24DE3AE}">
      <text>
        <r>
          <rPr>
            <sz val="9"/>
            <color indexed="81"/>
            <rFont val="Tahoma"/>
            <charset val="1"/>
          </rPr>
          <t>25.06.2021 Kontinuationsnotater
R-test:som tidligere sesnatlige spredte tilfælde af 2.gradsAV-blok Möbitz type-2.Formentligingen relation til epileptiske
anfaldvurderet udfra påtegnelser fra forældre.
Konfereret medovl.S. Højberg, Bispebjerg:vi er enigeom "watchful waiting". Dette fordrer
rp. implantation af ILR i UA.
Arrangeres til d.22./7. medanæstesien (kl08:30).
Pt'en far orienteres telefonisk. Beskedtil neurologAnneSabers, RH.
Enhedskode: 200027A
18.06.2021 Kontinuationsnotater
Konf. medA.Saber, RH:
pt'ensepilepsi er vanskeligfarmakologisk traktabel, ogdet eneste, der har haft nogen effekt på anfaldshyppighed, er
neurostimulatoren.Formentligvil det være vanskeligt at hjælpept'en uden neurostimulator, men det er muligt, at aktuelle
reducerede stimulusstyrke stadighar effekt på epilepsi-anfald men ikke inducererAV-blok.
Plan er derfor: rp.1uges R-test (triageres rød)
medsvar direkte til ut ogevt gentagelse. Herefter stillingtagen til pacemaker.
Pt'en far orienteres telefonisk.
Behandlers navn: Michael DilouJacobsen, Kardiolog
Syghus: NOH, HOSPITALERNE I NORDSJÆLLAND
Afdeling: NOH HIHA, HIKARDIOLOGISKAFD.,AMB.
Enhedskode: 200027A</t>
        </r>
      </text>
    </comment>
    <comment ref="L42" authorId="0" shapeId="0" xr:uid="{52AD00CD-2108-4D2F-8D32-8F5330D796AD}">
      <text>
        <r>
          <rPr>
            <sz val="9"/>
            <color indexed="81"/>
            <rFont val="Tahoma"/>
            <charset val="1"/>
          </rPr>
          <t xml:space="preserve">
NOH vil ikke R-teste os mere - da de ikke mener det gør en forskel.  
Vi fortæller dem at det er derimod vigtigt for os, at måle én gang mere med R-testeren i hjemmet,  da VNS'en netop er ændret til nu kun at stimulere i 30 sekunder (som også er normal standard) mod 60 sekunder som den stod på før.
De afviser os KRAFTIGT - og Anne Sabers gynger desværre med på dettte og kalder os næsten uansvarlige forældre til Thomas.  
De vil kun indsætte Lopp-recorder i hans bryskasse under operation. Det mener vi er for tidligt at gøre indtil vi ved hvad denne seneste ændring har givet på hjerte-målingen.
Dette indvilger vi dog I senere - da de presser os yderligere med bla. tlf-samtaler med hjemmet.
Se nedenfor for detaljer om operationen med Loop-recorder.
________________________________________________________________________________________
23.07.2021 Kontinuationsnotater
Telefonisk samtale medpatientens far.
Faderen har skrevet til afdelingen, idet man ønsker at monitorerepatienten meden ny R-test frem for implantation afen
loop-recorder.Argumenterer for, at R-test må kunne anvendesvedden aktuelle, samt evt.kommende ændringer i
behandlingen.
Det forklares, at en normal R-test over 7dage ikke afkræfter arytmi-tendens, ogat vi ikkehar mulighedfor at tilbyde
denneundersøgelse til dette formål.
Loop-recorderen er at foretrække, da man opnår længerevarende monitoreringogsamtidighar dag-dagovervågning med
mulighedfor at intervenerehurtigt, hvisder påvisesalvorlige arytmier.
Man er ikke afvisendeoverfor loop-recorder, men ønsker altså R-test i stedet.Samtalen afsluttes, uden at der opnåsen
klar aftaleom det videre forløb.
Behandlers navn: RolfSteffensen, Kardiolog
Syghus: NOH, HOSPITALERNE I NORDSJÆLLAND
Afdeling: NOH HIHA, HIKARDIOLOGISKAFD.,AMB.
Enhedskode: 200027A
29.07.2021 Kontinuationsnotater
Pt'ens forældrehar kontaktet afd medønskeom anlæggelse af rp. ILR i rusd.5./8.
Der er aftalt hjælppå stuen medrusvedanæstesi-afd.Proceduren betragtes som livsnødvendigogomgår derved
sygeplejerskestrejken.
Behandlers navn: Michael DilouJacobsen, Kardiolog
Syghus: NOH, HOSPITALERNE I NORDSJÆLLAND
Afdeling: NOH HIHA, HIKARDIOLOGISKAFD.,AMB.
Enhedskode: 200027A
05.08.2021 Postprocedurenotat
På mistanken om AVblok gøres i UAvedAN
BFCA50anlæggelse af loop-recorder
Obspå opvågningen efter procedure, ogherefter retur til641for udskrivelse.
MR
Behandlers navn: MadsAchen Riemann, Kardiolog
Syghus: NOH, HOSPITALERNE I NORDSJÆLLAND
Afdeling: NOH HIHI, HIKARDIOLOGISKAFD.SENGE
Enhedskode: 2000271
05.08.2021 Udskrivningsresume
Pt møder til planlagt implantation af LOOPrecorder i propoful-rusvedAN. Dette gennemføresukompliceret med
efterfølgendeobservation på opvågningen. Udskrivesvelbefindende til fortsat ambktr.
Epikriseunderskriver:
MadsAchen Riemann, Kardiolog
Behandlers navn: MadsAchen Riemann, Kardiolog
Syghus: NOH, HOSPITALERNE I NORDSJÆLLAND
Afdeling: NOH HIHI, HIKARDIOLOGISKAFD.SENGE
Enhedskode: 2000271
11.08.2021 Kontinuationsnotater
Pacemakerambulatoriet
Besøgstype: RemotekontrolPatient medILR pga2grAVblok set på monitorering.
Antal patient aktiverede events:0
Antal autoarkiverede events:0
Beskrivelse afepisoder ogevt.symptomer: 
Der ses ingen episoder på Loop R.siden implantation, dvs ingen arytmier
detekteret.
Næsteplanlagte kontrol:ViaCarelink eller vedsymptomer
Heidi Korgaard Madsen, Spl.
Behandlers navn: Heidi Korgaard Madsen, Spl.
Syghus: NOH, HOSPITALERNE I NORDSJÆLLAND
Afdeling: NOH HIHA, HIKARDIOLOGISKAFD.,AMB.
Enhedskode: 200027A
09.09.2021 Kontinuationsnotater
Besøgstype: Remotekontrol
Telefonkonsultation efter ILR impl.
ILR fra4/8-2021, indikation:synkope
UThar talt medpt. far.
Gentaget information i brugafhjemmemonitoreringsamt brugafaktivator ogfunktion af Reveal Linq/Loop Recorder.
Cicatricen - fin ogingen infektionstegn.
Rapport viser SR ogingen arytmier.
Antal patient aktiverede events:0
Antal autoarkiverede events:0
Beskrivelse afepisoder ogevt.symptomer: ingen.
Næsteplanlagte kontrol:via carelink eller vedsymptomer
JenniferAlda TJensen, Spl.
Behandlers navn: JenniferAlda TJensen, Spl.
Syghus: NOH, HOSPITALERNE I NORDSJÆLLAND
Afdeling: NOH HIHA, HIKARDIOLOGISKAFD.,AMB.
Enhedskode: 200027A</t>
        </r>
      </text>
    </comment>
    <comment ref="L43" authorId="0" shapeId="0" xr:uid="{19ED1B76-0025-49B2-BB82-5D619A056717}">
      <text>
        <r>
          <rPr>
            <b/>
            <sz val="9"/>
            <color indexed="81"/>
            <rFont val="Tahoma"/>
            <charset val="1"/>
          </rPr>
          <t>10.02.2022 Kontinuationsnotater
Ambulant notat
Resuméogplan for opfølgning hos praktiserende læge:
N.Tønder, Kardiolog
10-02-202212:03
Signeret
Pganogle interne misforståelser er aftalen medpts far om at LOOPskal fjernes ikke effektueret.
Der er siden da ikke registreret rytmeforstyrrelser.
Pt ogfar forespørgesnuper DiPoom de fortsat ønsker LOOPfjernet.
NielsTønder, Kardiolog
Behandlers navn: NielsTønder, Kardiolog
Syghus: NOH, HOSPITALERNE I NORDSJÆLLAND
Afdeling: NOH HIHA, HIKARDIOLOGISKAFD.,AMB.
Enhedskode: 200027A
15.03.2022 Operationsbeskrivelse(r)
Kardiologisk Laboratorium:
I LA
gøres BFCA51 explantation af loop-recorder
Procedure:
Incision i gammel cikatrice.Looprecorderen fjernesukompliceret.
Der lukkes meden prolenesutur i huden.
Suturfjernelse via egen lægeom 8-10dage.
Vedukompliceret efterforløbkan patienten udskrivesom 2timer.
Tommi BoLindhardt
Behandlers navn: Tommi BoLindhardt, Læge
Syghus: NOH, HOSPITALERNE I NORDSJÆLLAND
Afdeling: NOH HIHA, HIKARDIOLOGISKAFD.,AMB.
Enhedskode: 200027A
11.02.2022 Kontinuationsnotater
Pt ogfar ønsker LOOPfjernet, men helst ikke i generel anæstesi, men lokal bedøvelseogberoligende. Det sætter vi i værk
Behandlers navn: NielsTønder, Kardiolog
Syghus: NOH, HOSPITALERNE I NORDSJÆLLAND
Afdeling: NOH HIHA, HIKARDIOLOGISKAFD.,AMB.
Enhedskode: 200027A</t>
        </r>
      </text>
    </comment>
    <comment ref="D44" authorId="0" shapeId="0" xr:uid="{BA494574-E8F7-4AE7-8260-BCDF7475AE42}">
      <text>
        <r>
          <rPr>
            <b/>
            <sz val="9"/>
            <color indexed="81"/>
            <rFont val="Tahoma"/>
            <charset val="1"/>
          </rPr>
          <t>Allan Bjerre:</t>
        </r>
        <r>
          <rPr>
            <sz val="9"/>
            <color indexed="81"/>
            <rFont val="Tahoma"/>
            <charset val="1"/>
          </rPr>
          <t xml:space="preserve">
VNS'en slukkes !!!</t>
        </r>
      </text>
    </comment>
    <comment ref="D45" authorId="2" shapeId="0" xr:uid="{EAB1C22C-AC89-4F92-979C-AEEEEE0A31DB}">
      <text>
        <r>
          <rPr>
            <b/>
            <sz val="9"/>
            <color indexed="81"/>
            <rFont val="Tahoma"/>
            <charset val="1"/>
          </rPr>
          <t>Allan Bjerre:
VNS'en startes igen- efter 5 md. !
OBS !
Der startres op på laveste strøm som da vi stoppede - OG der er samme pulsbredde på både stimulation og magnet denne gang - det er nyt.  Derudover har vi bedt Rig'et om kun at køre 30 sek. På magneten - istedeet for de 60 sek. som den "normalt" har kørt i.  Det vil vi gern prøve om ikke det er nok med de 30 sek. stimulation på magneten.
Det er Rannvá Gammelaard som er vores speciallist på VNS'en med godkendelse fra Anne Sabers som er vores BAL.</t>
        </r>
      </text>
    </comment>
    <comment ref="D47" authorId="0" shapeId="0" xr:uid="{EF5257CC-38A4-431C-A16C-B0BB9F096A52}">
      <text>
        <r>
          <rPr>
            <b/>
            <sz val="9"/>
            <color indexed="81"/>
            <rFont val="Tahoma"/>
            <charset val="1"/>
          </rPr>
          <t>Ny læge fra idag:
Ioannis Tsiropoulos - VNS ansvarlig læge på Rig'et.</t>
        </r>
        <r>
          <rPr>
            <sz val="9"/>
            <color indexed="81"/>
            <rFont val="Tahoma"/>
            <charset val="1"/>
          </rPr>
          <t xml:space="preserve">
</t>
        </r>
      </text>
    </comment>
  </commentList>
</comments>
</file>

<file path=xl/sharedStrings.xml><?xml version="1.0" encoding="utf-8"?>
<sst xmlns="http://schemas.openxmlformats.org/spreadsheetml/2006/main" count="23" uniqueCount="22">
  <si>
    <t>Dato for ændring</t>
  </si>
  <si>
    <t>Ændring #</t>
  </si>
  <si>
    <t>Duty cycle (%)</t>
  </si>
  <si>
    <t>On tid(sek) - magnet</t>
  </si>
  <si>
    <t>Frekvens, Stimulation og magnet (Hz)</t>
  </si>
  <si>
    <t>Strøm-forskel, stim./magnet (%)</t>
  </si>
  <si>
    <t>Strøm-forskel, stim./magnet (mA)</t>
  </si>
  <si>
    <t>Puls, magnet (µsek)</t>
  </si>
  <si>
    <t>Strøm, magnet (mA)</t>
  </si>
  <si>
    <t>Modstand, nerve (Ohm)</t>
  </si>
  <si>
    <t>Puls, stimulator (µsek)</t>
  </si>
  <si>
    <t>Off tid (min), stimulator</t>
  </si>
  <si>
    <t>On tid(sek), stimulator</t>
  </si>
  <si>
    <t>Strøm, stimulator (mA)</t>
  </si>
  <si>
    <t>19-08.2022</t>
  </si>
  <si>
    <t>TBD</t>
  </si>
  <si>
    <t>Hjerte-arytmi - målt</t>
  </si>
  <si>
    <t>Ja. Får R-tester i en uge</t>
  </si>
  <si>
    <t>Ja. d. 03.06.2021</t>
  </si>
  <si>
    <t>NOH vil ikke R-teste mere</t>
  </si>
  <si>
    <t>Nej. Ingen målt på Loop-recorder i 7 md.</t>
  </si>
  <si>
    <t>VNS slukkes under pres fra Anne Sabers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</si>
</sst>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9"/>
      <color indexed="81"/>
      <name val="Tahoma"/>
      <charset val="1"/>
    </font>
    <font>
      <sz val="24"/>
      <color theme="1"/>
      <name val="Calibri"/>
      <family val="2"/>
      <scheme val="minor"/>
    </font>
    <font>
      <sz val="14"/>
      <color theme="1"/>
      <name val="Calibri"/>
      <family val="2"/>
      <scheme val="minor"/>
    </font>
    <font>
      <b/>
      <sz val="12"/>
      <color indexed="81"/>
      <name val="Tahoma"/>
      <family val="2"/>
    </font>
    <font>
      <sz val="12"/>
      <color indexed="81"/>
      <name val="Tahoma"/>
      <family val="2"/>
    </font>
    <font>
      <u/>
      <sz val="12"/>
      <color indexed="81"/>
      <name val="Tahoma"/>
      <family val="2"/>
    </font>
    <font>
      <i/>
      <sz val="12"/>
      <color indexed="81"/>
      <name val="Tahoma"/>
      <family val="2"/>
    </font>
    <font>
      <i/>
      <u/>
      <sz val="12"/>
      <color indexed="81"/>
      <name val="Tahoma"/>
      <family val="2"/>
    </font>
    <font>
      <i/>
      <sz val="24"/>
      <color theme="1"/>
      <name val="Calibri"/>
      <family val="2"/>
      <scheme val="minor"/>
    </font>
    <font>
      <sz val="16"/>
      <color theme="1"/>
      <name val="Calibri"/>
      <family val="2"/>
      <scheme val="minor"/>
    </font>
    <font>
      <i/>
      <sz val="16"/>
      <color theme="1"/>
      <name val="Calibri"/>
      <family val="2"/>
      <scheme val="minor"/>
    </font>
    <font>
      <sz val="9"/>
      <color indexed="81"/>
      <name val="Tahoma"/>
      <family val="2"/>
    </font>
    <font>
      <b/>
      <sz val="9"/>
      <color indexed="81"/>
      <name val="Tahoma"/>
      <family val="2"/>
    </font>
    <font>
      <b/>
      <sz val="12"/>
      <color theme="1"/>
      <name val="Calibri"/>
      <family val="2"/>
      <scheme val="minor"/>
    </font>
    <font>
      <b/>
      <sz val="14"/>
      <color theme="1"/>
      <name val="Calibri"/>
      <family val="2"/>
      <scheme val="minor"/>
    </font>
    <font>
      <b/>
      <sz val="9"/>
      <color indexed="81"/>
      <name val="Tahoma"/>
      <charset val="1"/>
    </font>
    <font>
      <b/>
      <sz val="11"/>
      <color indexed="81"/>
      <name val="Tahoma"/>
      <family val="2"/>
    </font>
    <font>
      <sz val="11"/>
      <color indexed="81"/>
      <name val="Tahoma"/>
      <family val="2"/>
    </font>
    <font>
      <b/>
      <i/>
      <sz val="14"/>
      <color indexed="81"/>
      <name val="Tahoma"/>
      <family val="2"/>
    </font>
    <font>
      <sz val="16"/>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4" tint="0.59999389629810485"/>
        <bgColor indexed="64"/>
      </patternFill>
    </fill>
  </fills>
  <borders count="14">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49">
    <xf numFmtId="0" fontId="0" fillId="0" borderId="0" xfId="0"/>
    <xf numFmtId="0" fontId="2" fillId="0" borderId="0" xfId="0" applyFont="1" applyAlignment="1">
      <alignment horizontal="center"/>
    </xf>
    <xf numFmtId="0" fontId="2" fillId="0" borderId="0" xfId="0" applyFont="1"/>
    <xf numFmtId="0" fontId="9" fillId="0" borderId="0" xfId="0" applyFont="1" applyAlignment="1">
      <alignment horizontal="center"/>
    </xf>
    <xf numFmtId="164" fontId="2" fillId="0" borderId="0" xfId="0" applyNumberFormat="1" applyFont="1"/>
    <xf numFmtId="0" fontId="10" fillId="0" borderId="0" xfId="0" applyFont="1" applyAlignment="1">
      <alignment horizontal="center"/>
    </xf>
    <xf numFmtId="0" fontId="10" fillId="0" borderId="0" xfId="0" applyFont="1"/>
    <xf numFmtId="14" fontId="3" fillId="0" borderId="0" xfId="0" applyNumberFormat="1" applyFont="1" applyAlignment="1">
      <alignment horizontal="center"/>
    </xf>
    <xf numFmtId="2" fontId="10" fillId="0" borderId="0" xfId="0" applyNumberFormat="1" applyFont="1" applyAlignment="1">
      <alignment horizontal="center"/>
    </xf>
    <xf numFmtId="0" fontId="11" fillId="0" borderId="0" xfId="0" applyFont="1" applyAlignment="1">
      <alignment horizontal="center"/>
    </xf>
    <xf numFmtId="0" fontId="10" fillId="0" borderId="0" xfId="0" applyFont="1" applyAlignment="1">
      <alignment horizontal="center" vertical="center"/>
    </xf>
    <xf numFmtId="2" fontId="10" fillId="0" borderId="3" xfId="0" applyNumberFormat="1" applyFont="1" applyBorder="1" applyAlignment="1">
      <alignment horizontal="center"/>
    </xf>
    <xf numFmtId="1" fontId="10" fillId="0" borderId="2" xfId="0" applyNumberFormat="1" applyFont="1" applyBorder="1" applyAlignment="1">
      <alignment horizontal="center"/>
    </xf>
    <xf numFmtId="0" fontId="14" fillId="0" borderId="0" xfId="0" applyFont="1" applyAlignment="1">
      <alignment horizontal="left" vertical="top"/>
    </xf>
    <xf numFmtId="0" fontId="10" fillId="2" borderId="2" xfId="0" applyFont="1" applyFill="1" applyBorder="1" applyAlignment="1">
      <alignment horizontal="center"/>
    </xf>
    <xf numFmtId="0" fontId="14" fillId="3" borderId="7" xfId="0" applyFont="1" applyFill="1" applyBorder="1" applyAlignment="1">
      <alignment horizontal="center" vertical="top"/>
    </xf>
    <xf numFmtId="0" fontId="14" fillId="3" borderId="9" xfId="0" applyFont="1" applyFill="1" applyBorder="1" applyAlignment="1">
      <alignment horizontal="left" vertical="top"/>
    </xf>
    <xf numFmtId="0" fontId="14" fillId="3" borderId="10" xfId="0" applyFont="1" applyFill="1" applyBorder="1" applyAlignment="1">
      <alignment horizontal="left" vertical="top"/>
    </xf>
    <xf numFmtId="0" fontId="14" fillId="3" borderId="8" xfId="0" applyFont="1" applyFill="1" applyBorder="1" applyAlignment="1">
      <alignment horizontal="left" vertical="top"/>
    </xf>
    <xf numFmtId="0" fontId="15" fillId="3" borderId="11" xfId="0" applyFont="1" applyFill="1" applyBorder="1" applyAlignment="1">
      <alignment horizontal="center"/>
    </xf>
    <xf numFmtId="0" fontId="14" fillId="0" borderId="1" xfId="0" applyFont="1" applyBorder="1" applyAlignment="1">
      <alignment horizontal="left" vertical="top"/>
    </xf>
    <xf numFmtId="0" fontId="10" fillId="0" borderId="2"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xf numFmtId="14" fontId="3" fillId="0" borderId="5" xfId="0" applyNumberFormat="1" applyFont="1" applyBorder="1" applyAlignment="1">
      <alignment horizontal="center"/>
    </xf>
    <xf numFmtId="0" fontId="10" fillId="0" borderId="5" xfId="0" applyFont="1" applyBorder="1" applyAlignment="1">
      <alignment horizontal="center"/>
    </xf>
    <xf numFmtId="0" fontId="10" fillId="0" borderId="5" xfId="0" applyFont="1" applyBorder="1" applyAlignment="1">
      <alignment horizontal="center" vertical="center"/>
    </xf>
    <xf numFmtId="0" fontId="11" fillId="0" borderId="5" xfId="0" applyFont="1" applyBorder="1" applyAlignment="1">
      <alignment horizontal="center"/>
    </xf>
    <xf numFmtId="1" fontId="10" fillId="0" borderId="4" xfId="0" applyNumberFormat="1" applyFont="1" applyBorder="1" applyAlignment="1">
      <alignment horizontal="center"/>
    </xf>
    <xf numFmtId="2" fontId="10" fillId="0" borderId="6" xfId="0" applyNumberFormat="1" applyFont="1" applyBorder="1" applyAlignment="1">
      <alignment horizontal="center"/>
    </xf>
    <xf numFmtId="2" fontId="10" fillId="0" borderId="5" xfId="0" applyNumberFormat="1" applyFont="1" applyBorder="1" applyAlignment="1">
      <alignment horizontal="center"/>
    </xf>
    <xf numFmtId="0" fontId="15" fillId="4" borderId="11" xfId="0" applyFont="1" applyFill="1" applyBorder="1" applyAlignment="1">
      <alignment horizontal="center"/>
    </xf>
    <xf numFmtId="14" fontId="3" fillId="4" borderId="0" xfId="0" applyNumberFormat="1" applyFont="1" applyFill="1" applyAlignment="1">
      <alignment horizontal="center"/>
    </xf>
    <xf numFmtId="2" fontId="10" fillId="4" borderId="0" xfId="0" applyNumberFormat="1" applyFont="1" applyFill="1" applyAlignment="1">
      <alignment horizontal="center"/>
    </xf>
    <xf numFmtId="0" fontId="10" fillId="4" borderId="0" xfId="0" applyFont="1" applyFill="1" applyAlignment="1">
      <alignment horizontal="center"/>
    </xf>
    <xf numFmtId="0" fontId="11" fillId="4" borderId="0" xfId="0" applyFont="1" applyFill="1" applyAlignment="1">
      <alignment horizontal="center"/>
    </xf>
    <xf numFmtId="1" fontId="10" fillId="4" borderId="2" xfId="0" applyNumberFormat="1" applyFont="1" applyFill="1" applyBorder="1" applyAlignment="1">
      <alignment horizontal="center"/>
    </xf>
    <xf numFmtId="2" fontId="10" fillId="4" borderId="3" xfId="0" applyNumberFormat="1" applyFont="1" applyFill="1" applyBorder="1" applyAlignment="1">
      <alignment horizontal="center"/>
    </xf>
    <xf numFmtId="0" fontId="10" fillId="4" borderId="0" xfId="0" applyFont="1" applyFill="1" applyAlignment="1">
      <alignment horizontal="center" vertical="center"/>
    </xf>
    <xf numFmtId="1" fontId="10" fillId="5" borderId="2" xfId="0" applyNumberFormat="1" applyFont="1" applyFill="1" applyBorder="1" applyAlignment="1">
      <alignment horizontal="center"/>
    </xf>
    <xf numFmtId="2" fontId="10" fillId="5" borderId="3" xfId="0" applyNumberFormat="1" applyFont="1" applyFill="1" applyBorder="1" applyAlignment="1">
      <alignment horizontal="center"/>
    </xf>
    <xf numFmtId="0" fontId="10" fillId="6" borderId="13" xfId="0" applyFont="1" applyFill="1" applyBorder="1" applyAlignment="1">
      <alignment horizontal="center"/>
    </xf>
    <xf numFmtId="0" fontId="10" fillId="6" borderId="11" xfId="0" applyFont="1" applyFill="1" applyBorder="1" applyAlignment="1">
      <alignment horizontal="center"/>
    </xf>
    <xf numFmtId="0" fontId="20" fillId="6" borderId="12" xfId="0" applyFont="1" applyFill="1" applyBorder="1" applyAlignment="1">
      <alignment horizontal="center"/>
    </xf>
    <xf numFmtId="0" fontId="3" fillId="6" borderId="11" xfId="0" applyFont="1" applyFill="1" applyBorder="1" applyAlignment="1">
      <alignment horizontal="left"/>
    </xf>
    <xf numFmtId="0" fontId="15" fillId="3" borderId="12" xfId="0" applyFont="1" applyFill="1" applyBorder="1" applyAlignment="1">
      <alignment horizontal="center"/>
    </xf>
    <xf numFmtId="1" fontId="10" fillId="0" borderId="0" xfId="0" applyNumberFormat="1" applyFont="1" applyAlignment="1">
      <alignment horizontal="center"/>
    </xf>
    <xf numFmtId="1" fontId="10" fillId="4" borderId="0" xfId="0" applyNumberFormat="1" applyFont="1" applyFill="1" applyAlignment="1">
      <alignment horizontal="center"/>
    </xf>
    <xf numFmtId="1" fontId="10" fillId="0" borderId="6"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203499</xdr:colOff>
      <xdr:row>50</xdr:row>
      <xdr:rowOff>130968</xdr:rowOff>
    </xdr:from>
    <xdr:to>
      <xdr:col>10</xdr:col>
      <xdr:colOff>77082</xdr:colOff>
      <xdr:row>67</xdr:row>
      <xdr:rowOff>321468</xdr:rowOff>
    </xdr:to>
    <xdr:pic>
      <xdr:nvPicPr>
        <xdr:cNvPr id="3" name="Billede 2">
          <a:extLst>
            <a:ext uri="{FF2B5EF4-FFF2-40B4-BE49-F238E27FC236}">
              <a16:creationId xmlns:a16="http://schemas.microsoft.com/office/drawing/2014/main" id="{56FDF00C-C02C-EC19-A65D-6AA01B005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5405" y="13156406"/>
          <a:ext cx="13887240" cy="7072313"/>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4"/>
  <sheetViews>
    <sheetView tabSelected="1" zoomScale="80" zoomScaleNormal="80" workbookViewId="0">
      <pane xSplit="2" ySplit="1" topLeftCell="C2" activePane="bottomRight" state="frozen"/>
      <selection pane="topRight" activeCell="C1" sqref="C1"/>
      <selection pane="bottomLeft" activeCell="A2" sqref="A2"/>
      <selection pane="bottomRight"/>
    </sheetView>
  </sheetViews>
  <sheetFormatPr defaultColWidth="24.5703125" defaultRowHeight="31.5" x14ac:dyDescent="0.5"/>
  <cols>
    <col min="1" max="1" width="0.140625" style="1" customWidth="1"/>
    <col min="2" max="2" width="12.140625" style="1" customWidth="1"/>
    <col min="3" max="3" width="18.140625" style="1" customWidth="1"/>
    <col min="4" max="4" width="23.85546875" style="1" customWidth="1"/>
    <col min="5" max="5" width="23.140625" style="2" customWidth="1"/>
    <col min="6" max="6" width="25.140625" style="1" customWidth="1"/>
    <col min="7" max="7" width="23.5703125" style="1" customWidth="1"/>
    <col min="8" max="8" width="37.5703125" style="3" customWidth="1"/>
    <col min="9" max="9" width="25.28515625" style="1" customWidth="1"/>
    <col min="10" max="10" width="21.140625" style="1" customWidth="1"/>
    <col min="11" max="11" width="22" style="1" customWidth="1"/>
    <col min="12" max="12" width="47" style="1" bestFit="1" customWidth="1"/>
    <col min="13" max="13" width="20.5703125" style="1" customWidth="1"/>
    <col min="14" max="14" width="15.5703125" style="2" customWidth="1"/>
    <col min="15" max="15" width="32.5703125" style="2" customWidth="1"/>
    <col min="16" max="16" width="34.28515625" style="2" customWidth="1"/>
    <col min="17" max="16384" width="24.5703125" style="2"/>
  </cols>
  <sheetData>
    <row r="1" spans="1:16" s="13" customFormat="1" ht="34.5" customHeight="1" thickBot="1" x14ac:dyDescent="0.3">
      <c r="A1" s="20" t="s">
        <v>1</v>
      </c>
      <c r="B1" s="15" t="s">
        <v>1</v>
      </c>
      <c r="C1" s="16" t="s">
        <v>0</v>
      </c>
      <c r="D1" s="16" t="s">
        <v>13</v>
      </c>
      <c r="E1" s="16" t="s">
        <v>12</v>
      </c>
      <c r="F1" s="16" t="s">
        <v>11</v>
      </c>
      <c r="G1" s="16" t="s">
        <v>10</v>
      </c>
      <c r="H1" s="16" t="s">
        <v>4</v>
      </c>
      <c r="I1" s="16" t="s">
        <v>9</v>
      </c>
      <c r="J1" s="16" t="s">
        <v>8</v>
      </c>
      <c r="K1" s="16" t="s">
        <v>3</v>
      </c>
      <c r="L1" s="15" t="s">
        <v>16</v>
      </c>
      <c r="M1" s="16" t="s">
        <v>7</v>
      </c>
      <c r="N1" s="16" t="s">
        <v>2</v>
      </c>
      <c r="O1" s="18" t="s">
        <v>5</v>
      </c>
      <c r="P1" s="17" t="s">
        <v>6</v>
      </c>
    </row>
    <row r="2" spans="1:16" s="5" customFormat="1" ht="21" x14ac:dyDescent="0.35">
      <c r="A2" s="14"/>
      <c r="B2" s="19">
        <v>0</v>
      </c>
      <c r="C2" s="7">
        <v>41263</v>
      </c>
      <c r="D2" s="8">
        <v>0.25</v>
      </c>
      <c r="E2" s="5">
        <v>30</v>
      </c>
      <c r="F2" s="5">
        <v>5</v>
      </c>
      <c r="G2" s="5">
        <v>250</v>
      </c>
      <c r="H2" s="9">
        <v>20</v>
      </c>
      <c r="I2" s="5">
        <v>3353</v>
      </c>
      <c r="K2" s="46">
        <v>0</v>
      </c>
      <c r="L2" s="41"/>
      <c r="N2" s="5">
        <v>10</v>
      </c>
      <c r="O2" s="21"/>
      <c r="P2" s="23"/>
    </row>
    <row r="3" spans="1:16" s="6" customFormat="1" ht="21" x14ac:dyDescent="0.35">
      <c r="A3" s="21">
        <v>1</v>
      </c>
      <c r="B3" s="19">
        <v>1</v>
      </c>
      <c r="C3" s="7">
        <v>41290</v>
      </c>
      <c r="D3" s="8">
        <v>0.5</v>
      </c>
      <c r="E3" s="5">
        <v>30</v>
      </c>
      <c r="F3" s="5">
        <v>5</v>
      </c>
      <c r="G3" s="5">
        <v>250</v>
      </c>
      <c r="H3" s="9">
        <v>20</v>
      </c>
      <c r="I3" s="5"/>
      <c r="J3" s="5">
        <v>0.75</v>
      </c>
      <c r="K3" s="46">
        <v>60</v>
      </c>
      <c r="L3" s="42"/>
      <c r="M3" s="5">
        <v>250</v>
      </c>
      <c r="N3" s="5">
        <v>10</v>
      </c>
      <c r="O3" s="12">
        <f t="shared" ref="O3:O43" si="0">((J3/D3)-1)*100</f>
        <v>50</v>
      </c>
      <c r="P3" s="11">
        <f t="shared" ref="P3:P38" si="1">J3-D3</f>
        <v>0.25</v>
      </c>
    </row>
    <row r="4" spans="1:16" s="6" customFormat="1" ht="21" x14ac:dyDescent="0.35">
      <c r="A4" s="21">
        <v>2</v>
      </c>
      <c r="B4" s="19">
        <v>2</v>
      </c>
      <c r="C4" s="7">
        <v>41304</v>
      </c>
      <c r="D4" s="8">
        <v>0.75</v>
      </c>
      <c r="E4" s="5">
        <v>30</v>
      </c>
      <c r="F4" s="5">
        <v>5</v>
      </c>
      <c r="G4" s="5">
        <v>250</v>
      </c>
      <c r="H4" s="9">
        <v>20</v>
      </c>
      <c r="I4" s="5">
        <v>3593</v>
      </c>
      <c r="J4" s="8">
        <v>1</v>
      </c>
      <c r="K4" s="46">
        <v>60</v>
      </c>
      <c r="L4" s="42"/>
      <c r="M4" s="5">
        <v>250</v>
      </c>
      <c r="N4" s="5">
        <v>10</v>
      </c>
      <c r="O4" s="12">
        <f t="shared" si="0"/>
        <v>33.333333333333329</v>
      </c>
      <c r="P4" s="11">
        <f t="shared" si="1"/>
        <v>0.25</v>
      </c>
    </row>
    <row r="5" spans="1:16" s="6" customFormat="1" ht="21" x14ac:dyDescent="0.35">
      <c r="A5" s="21">
        <v>3</v>
      </c>
      <c r="B5" s="19">
        <v>3</v>
      </c>
      <c r="C5" s="7">
        <v>41318</v>
      </c>
      <c r="D5" s="8">
        <v>1</v>
      </c>
      <c r="E5" s="5">
        <v>30</v>
      </c>
      <c r="F5" s="5">
        <v>5</v>
      </c>
      <c r="G5" s="5">
        <v>250</v>
      </c>
      <c r="H5" s="9">
        <v>20</v>
      </c>
      <c r="I5" s="5"/>
      <c r="J5" s="5">
        <v>1.25</v>
      </c>
      <c r="K5" s="46">
        <v>60</v>
      </c>
      <c r="L5" s="42"/>
      <c r="M5" s="5">
        <v>250</v>
      </c>
      <c r="N5" s="5">
        <v>10</v>
      </c>
      <c r="O5" s="12">
        <f t="shared" si="0"/>
        <v>25</v>
      </c>
      <c r="P5" s="11">
        <f t="shared" si="1"/>
        <v>0.25</v>
      </c>
    </row>
    <row r="6" spans="1:16" s="6" customFormat="1" ht="21" x14ac:dyDescent="0.35">
      <c r="A6" s="21">
        <v>4</v>
      </c>
      <c r="B6" s="19">
        <v>4</v>
      </c>
      <c r="C6" s="7">
        <v>41332</v>
      </c>
      <c r="D6" s="8">
        <v>1.25</v>
      </c>
      <c r="E6" s="5">
        <v>30</v>
      </c>
      <c r="F6" s="5">
        <v>5</v>
      </c>
      <c r="G6" s="5">
        <v>250</v>
      </c>
      <c r="H6" s="9">
        <v>20</v>
      </c>
      <c r="I6" s="5">
        <v>3420</v>
      </c>
      <c r="J6" s="8">
        <v>1.5</v>
      </c>
      <c r="K6" s="46">
        <v>60</v>
      </c>
      <c r="L6" s="42"/>
      <c r="M6" s="5">
        <v>250</v>
      </c>
      <c r="N6" s="5">
        <v>10</v>
      </c>
      <c r="O6" s="12">
        <f t="shared" si="0"/>
        <v>19.999999999999996</v>
      </c>
      <c r="P6" s="11">
        <f t="shared" si="1"/>
        <v>0.25</v>
      </c>
    </row>
    <row r="7" spans="1:16" s="6" customFormat="1" ht="21" x14ac:dyDescent="0.35">
      <c r="A7" s="21">
        <v>5</v>
      </c>
      <c r="B7" s="19">
        <v>5</v>
      </c>
      <c r="C7" s="7">
        <v>41346</v>
      </c>
      <c r="D7" s="8">
        <v>1.5</v>
      </c>
      <c r="E7" s="5">
        <v>30</v>
      </c>
      <c r="F7" s="5">
        <v>5</v>
      </c>
      <c r="G7" s="5">
        <v>250</v>
      </c>
      <c r="H7" s="9">
        <v>20</v>
      </c>
      <c r="I7" s="5"/>
      <c r="J7" s="5">
        <v>1.75</v>
      </c>
      <c r="K7" s="46">
        <v>60</v>
      </c>
      <c r="L7" s="42"/>
      <c r="M7" s="5">
        <v>250</v>
      </c>
      <c r="N7" s="5">
        <v>10</v>
      </c>
      <c r="O7" s="12">
        <f t="shared" si="0"/>
        <v>16.666666666666675</v>
      </c>
      <c r="P7" s="11">
        <f t="shared" si="1"/>
        <v>0.25</v>
      </c>
    </row>
    <row r="8" spans="1:16" s="6" customFormat="1" ht="21" x14ac:dyDescent="0.35">
      <c r="A8" s="21">
        <v>6</v>
      </c>
      <c r="B8" s="19">
        <v>6</v>
      </c>
      <c r="C8" s="7">
        <v>41380</v>
      </c>
      <c r="D8" s="8">
        <v>1.25</v>
      </c>
      <c r="E8" s="5">
        <v>30</v>
      </c>
      <c r="F8" s="5">
        <v>5</v>
      </c>
      <c r="G8" s="5">
        <v>250</v>
      </c>
      <c r="H8" s="9">
        <v>20</v>
      </c>
      <c r="I8" s="5"/>
      <c r="J8" s="8">
        <v>1.5</v>
      </c>
      <c r="K8" s="46">
        <v>60</v>
      </c>
      <c r="L8" s="42"/>
      <c r="M8" s="5">
        <v>250</v>
      </c>
      <c r="N8" s="5">
        <v>10</v>
      </c>
      <c r="O8" s="12">
        <f t="shared" si="0"/>
        <v>19.999999999999996</v>
      </c>
      <c r="P8" s="11">
        <f t="shared" si="1"/>
        <v>0.25</v>
      </c>
    </row>
    <row r="9" spans="1:16" s="6" customFormat="1" ht="21" x14ac:dyDescent="0.35">
      <c r="A9" s="21">
        <v>7</v>
      </c>
      <c r="B9" s="19">
        <v>7</v>
      </c>
      <c r="C9" s="7">
        <v>41393</v>
      </c>
      <c r="D9" s="8">
        <v>1</v>
      </c>
      <c r="E9" s="5">
        <v>30</v>
      </c>
      <c r="F9" s="5">
        <v>5</v>
      </c>
      <c r="G9" s="5">
        <v>250</v>
      </c>
      <c r="H9" s="9">
        <v>20</v>
      </c>
      <c r="I9" s="5"/>
      <c r="J9" s="8">
        <v>1.25</v>
      </c>
      <c r="K9" s="46">
        <v>60</v>
      </c>
      <c r="L9" s="42"/>
      <c r="M9" s="5">
        <v>250</v>
      </c>
      <c r="N9" s="5">
        <v>10</v>
      </c>
      <c r="O9" s="12">
        <f t="shared" si="0"/>
        <v>25</v>
      </c>
      <c r="P9" s="11">
        <f t="shared" si="1"/>
        <v>0.25</v>
      </c>
    </row>
    <row r="10" spans="1:16" s="6" customFormat="1" ht="21" x14ac:dyDescent="0.35">
      <c r="A10" s="21">
        <v>8</v>
      </c>
      <c r="B10" s="19">
        <v>8</v>
      </c>
      <c r="C10" s="7">
        <v>41422</v>
      </c>
      <c r="D10" s="8">
        <v>1</v>
      </c>
      <c r="E10" s="5">
        <v>30</v>
      </c>
      <c r="F10" s="5">
        <v>3</v>
      </c>
      <c r="G10" s="5">
        <v>250</v>
      </c>
      <c r="H10" s="9">
        <v>20</v>
      </c>
      <c r="I10" s="5"/>
      <c r="J10" s="8">
        <v>1.25</v>
      </c>
      <c r="K10" s="46">
        <v>60</v>
      </c>
      <c r="L10" s="42"/>
      <c r="M10" s="5">
        <v>250</v>
      </c>
      <c r="N10" s="5">
        <v>16</v>
      </c>
      <c r="O10" s="12">
        <f t="shared" si="0"/>
        <v>25</v>
      </c>
      <c r="P10" s="11">
        <f t="shared" si="1"/>
        <v>0.25</v>
      </c>
    </row>
    <row r="11" spans="1:16" s="6" customFormat="1" ht="21" x14ac:dyDescent="0.35">
      <c r="A11" s="21">
        <v>9</v>
      </c>
      <c r="B11" s="19">
        <v>9</v>
      </c>
      <c r="C11" s="7">
        <v>41452</v>
      </c>
      <c r="D11" s="8">
        <v>1.25</v>
      </c>
      <c r="E11" s="5">
        <v>30</v>
      </c>
      <c r="F11" s="5">
        <v>3</v>
      </c>
      <c r="G11" s="5">
        <v>130</v>
      </c>
      <c r="H11" s="9">
        <v>20</v>
      </c>
      <c r="I11" s="5"/>
      <c r="J11" s="8">
        <v>1.5</v>
      </c>
      <c r="K11" s="46">
        <v>60</v>
      </c>
      <c r="L11" s="42"/>
      <c r="M11" s="5">
        <v>250</v>
      </c>
      <c r="N11" s="5">
        <v>16</v>
      </c>
      <c r="O11" s="12">
        <f t="shared" si="0"/>
        <v>19.999999999999996</v>
      </c>
      <c r="P11" s="11">
        <f t="shared" si="1"/>
        <v>0.25</v>
      </c>
    </row>
    <row r="12" spans="1:16" s="6" customFormat="1" ht="21" x14ac:dyDescent="0.35">
      <c r="A12" s="21">
        <v>10</v>
      </c>
      <c r="B12" s="19">
        <v>10</v>
      </c>
      <c r="C12" s="7">
        <v>41459</v>
      </c>
      <c r="D12" s="8">
        <v>1</v>
      </c>
      <c r="E12" s="5">
        <v>30</v>
      </c>
      <c r="F12" s="5">
        <v>3</v>
      </c>
      <c r="G12" s="5">
        <v>250</v>
      </c>
      <c r="H12" s="9">
        <v>20</v>
      </c>
      <c r="I12" s="5"/>
      <c r="J12" s="8">
        <v>1.5</v>
      </c>
      <c r="K12" s="46">
        <v>60</v>
      </c>
      <c r="L12" s="42"/>
      <c r="M12" s="5">
        <v>250</v>
      </c>
      <c r="N12" s="5">
        <v>16</v>
      </c>
      <c r="O12" s="12">
        <f t="shared" si="0"/>
        <v>50</v>
      </c>
      <c r="P12" s="11">
        <f t="shared" si="1"/>
        <v>0.5</v>
      </c>
    </row>
    <row r="13" spans="1:16" s="6" customFormat="1" ht="21" x14ac:dyDescent="0.35">
      <c r="A13" s="21">
        <v>11</v>
      </c>
      <c r="B13" s="19">
        <v>11</v>
      </c>
      <c r="C13" s="7">
        <v>41480</v>
      </c>
      <c r="D13" s="8">
        <v>1</v>
      </c>
      <c r="E13" s="5">
        <v>30</v>
      </c>
      <c r="F13" s="5">
        <v>1.8</v>
      </c>
      <c r="G13" s="5">
        <v>250</v>
      </c>
      <c r="H13" s="9">
        <v>20</v>
      </c>
      <c r="I13" s="5"/>
      <c r="J13" s="8">
        <v>1.5</v>
      </c>
      <c r="K13" s="46">
        <v>60</v>
      </c>
      <c r="L13" s="42"/>
      <c r="M13" s="5">
        <v>250</v>
      </c>
      <c r="N13" s="5">
        <v>25</v>
      </c>
      <c r="O13" s="12">
        <f t="shared" si="0"/>
        <v>50</v>
      </c>
      <c r="P13" s="11">
        <f t="shared" si="1"/>
        <v>0.5</v>
      </c>
    </row>
    <row r="14" spans="1:16" s="6" customFormat="1" ht="21" x14ac:dyDescent="0.35">
      <c r="A14" s="21">
        <v>12</v>
      </c>
      <c r="B14" s="19">
        <v>12</v>
      </c>
      <c r="C14" s="7">
        <v>41492</v>
      </c>
      <c r="D14" s="8">
        <v>1</v>
      </c>
      <c r="E14" s="5">
        <v>30</v>
      </c>
      <c r="F14" s="5">
        <v>1.8</v>
      </c>
      <c r="G14" s="5">
        <v>250</v>
      </c>
      <c r="H14" s="9">
        <v>20</v>
      </c>
      <c r="I14" s="5"/>
      <c r="J14" s="8">
        <v>1.5</v>
      </c>
      <c r="K14" s="46">
        <v>60</v>
      </c>
      <c r="L14" s="42"/>
      <c r="M14" s="5">
        <v>500</v>
      </c>
      <c r="N14" s="5">
        <v>25</v>
      </c>
      <c r="O14" s="12">
        <f t="shared" si="0"/>
        <v>50</v>
      </c>
      <c r="P14" s="11">
        <f t="shared" si="1"/>
        <v>0.5</v>
      </c>
    </row>
    <row r="15" spans="1:16" s="6" customFormat="1" ht="21" x14ac:dyDescent="0.35">
      <c r="A15" s="14">
        <v>13</v>
      </c>
      <c r="B15" s="19">
        <v>13</v>
      </c>
      <c r="C15" s="7">
        <v>41590</v>
      </c>
      <c r="D15" s="8">
        <v>0.5</v>
      </c>
      <c r="E15" s="5">
        <v>30</v>
      </c>
      <c r="F15" s="5">
        <v>5</v>
      </c>
      <c r="G15" s="5">
        <v>250</v>
      </c>
      <c r="H15" s="9">
        <v>20</v>
      </c>
      <c r="I15" s="5">
        <v>3393</v>
      </c>
      <c r="J15" s="8">
        <v>0.75</v>
      </c>
      <c r="K15" s="46">
        <v>60</v>
      </c>
      <c r="L15" s="42"/>
      <c r="M15" s="5">
        <v>250</v>
      </c>
      <c r="N15" s="5">
        <v>10</v>
      </c>
      <c r="O15" s="12">
        <f t="shared" si="0"/>
        <v>50</v>
      </c>
      <c r="P15" s="11">
        <f t="shared" si="1"/>
        <v>0.25</v>
      </c>
    </row>
    <row r="16" spans="1:16" s="6" customFormat="1" ht="21" x14ac:dyDescent="0.35">
      <c r="A16" s="21">
        <v>14</v>
      </c>
      <c r="B16" s="19">
        <v>14</v>
      </c>
      <c r="C16" s="7">
        <v>41782</v>
      </c>
      <c r="D16" s="8">
        <v>0.75</v>
      </c>
      <c r="E16" s="5">
        <v>30</v>
      </c>
      <c r="F16" s="5">
        <v>5</v>
      </c>
      <c r="G16" s="5">
        <v>250</v>
      </c>
      <c r="H16" s="9">
        <v>20</v>
      </c>
      <c r="I16" s="5"/>
      <c r="J16" s="8">
        <v>1.25</v>
      </c>
      <c r="K16" s="46">
        <v>60</v>
      </c>
      <c r="L16" s="42"/>
      <c r="M16" s="5">
        <v>250</v>
      </c>
      <c r="N16" s="5">
        <v>10</v>
      </c>
      <c r="O16" s="12">
        <f t="shared" si="0"/>
        <v>66.666666666666671</v>
      </c>
      <c r="P16" s="11">
        <f t="shared" si="1"/>
        <v>0.5</v>
      </c>
    </row>
    <row r="17" spans="1:16" s="6" customFormat="1" ht="21" x14ac:dyDescent="0.35">
      <c r="A17" s="21">
        <v>15</v>
      </c>
      <c r="B17" s="19">
        <v>15</v>
      </c>
      <c r="C17" s="7">
        <v>41796</v>
      </c>
      <c r="D17" s="8">
        <v>0.5</v>
      </c>
      <c r="E17" s="5">
        <v>30</v>
      </c>
      <c r="F17" s="5">
        <v>5</v>
      </c>
      <c r="G17" s="5">
        <v>250</v>
      </c>
      <c r="H17" s="9">
        <v>20</v>
      </c>
      <c r="I17" s="5"/>
      <c r="J17" s="8">
        <v>1</v>
      </c>
      <c r="K17" s="46">
        <v>60</v>
      </c>
      <c r="L17" s="42"/>
      <c r="M17" s="5">
        <v>250</v>
      </c>
      <c r="N17" s="5">
        <v>10</v>
      </c>
      <c r="O17" s="12">
        <f t="shared" si="0"/>
        <v>100</v>
      </c>
      <c r="P17" s="11">
        <f t="shared" si="1"/>
        <v>0.5</v>
      </c>
    </row>
    <row r="18" spans="1:16" s="6" customFormat="1" ht="21" x14ac:dyDescent="0.35">
      <c r="A18" s="21">
        <v>16</v>
      </c>
      <c r="B18" s="19">
        <v>16</v>
      </c>
      <c r="C18" s="7">
        <v>41817</v>
      </c>
      <c r="D18" s="8">
        <v>0.25</v>
      </c>
      <c r="E18" s="5">
        <v>30</v>
      </c>
      <c r="F18" s="5">
        <v>5</v>
      </c>
      <c r="G18" s="5">
        <v>250</v>
      </c>
      <c r="H18" s="9">
        <v>20</v>
      </c>
      <c r="I18" s="5"/>
      <c r="J18" s="8">
        <v>0.75</v>
      </c>
      <c r="K18" s="46">
        <v>60</v>
      </c>
      <c r="L18" s="42"/>
      <c r="M18" s="5">
        <v>250</v>
      </c>
      <c r="N18" s="5">
        <v>10</v>
      </c>
      <c r="O18" s="12">
        <f t="shared" si="0"/>
        <v>200</v>
      </c>
      <c r="P18" s="11">
        <f t="shared" si="1"/>
        <v>0.5</v>
      </c>
    </row>
    <row r="19" spans="1:16" s="6" customFormat="1" ht="21" x14ac:dyDescent="0.35">
      <c r="A19" s="21">
        <v>17</v>
      </c>
      <c r="B19" s="19">
        <v>17</v>
      </c>
      <c r="C19" s="7">
        <v>41824</v>
      </c>
      <c r="D19" s="8">
        <v>0.5</v>
      </c>
      <c r="E19" s="5">
        <v>30</v>
      </c>
      <c r="F19" s="5">
        <v>5</v>
      </c>
      <c r="G19" s="5">
        <v>250</v>
      </c>
      <c r="H19" s="9">
        <v>20</v>
      </c>
      <c r="I19" s="5"/>
      <c r="J19" s="8">
        <v>1</v>
      </c>
      <c r="K19" s="46">
        <v>60</v>
      </c>
      <c r="L19" s="42"/>
      <c r="M19" s="5">
        <v>250</v>
      </c>
      <c r="N19" s="5">
        <v>10</v>
      </c>
      <c r="O19" s="12">
        <f t="shared" si="0"/>
        <v>100</v>
      </c>
      <c r="P19" s="11">
        <f t="shared" si="1"/>
        <v>0.5</v>
      </c>
    </row>
    <row r="20" spans="1:16" s="6" customFormat="1" ht="21" x14ac:dyDescent="0.35">
      <c r="A20" s="21">
        <v>18</v>
      </c>
      <c r="B20" s="19">
        <v>18</v>
      </c>
      <c r="C20" s="7">
        <v>41870</v>
      </c>
      <c r="D20" s="8">
        <v>0.5</v>
      </c>
      <c r="E20" s="5">
        <v>30</v>
      </c>
      <c r="F20" s="5">
        <v>3</v>
      </c>
      <c r="G20" s="5">
        <v>250</v>
      </c>
      <c r="H20" s="9">
        <v>20</v>
      </c>
      <c r="I20" s="5"/>
      <c r="J20" s="8">
        <v>1</v>
      </c>
      <c r="K20" s="46">
        <v>60</v>
      </c>
      <c r="L20" s="42"/>
      <c r="M20" s="5">
        <v>250</v>
      </c>
      <c r="N20" s="5">
        <v>16</v>
      </c>
      <c r="O20" s="12">
        <f t="shared" si="0"/>
        <v>100</v>
      </c>
      <c r="P20" s="11">
        <f t="shared" si="1"/>
        <v>0.5</v>
      </c>
    </row>
    <row r="21" spans="1:16" s="6" customFormat="1" ht="21" x14ac:dyDescent="0.35">
      <c r="A21" s="21">
        <v>19</v>
      </c>
      <c r="B21" s="19">
        <v>19</v>
      </c>
      <c r="C21" s="7">
        <v>41880</v>
      </c>
      <c r="D21" s="8">
        <v>0.5</v>
      </c>
      <c r="E21" s="5">
        <v>30</v>
      </c>
      <c r="F21" s="5">
        <v>5</v>
      </c>
      <c r="G21" s="5">
        <v>250</v>
      </c>
      <c r="H21" s="9">
        <v>20</v>
      </c>
      <c r="I21" s="5"/>
      <c r="J21" s="8">
        <v>1</v>
      </c>
      <c r="K21" s="46">
        <v>60</v>
      </c>
      <c r="L21" s="42"/>
      <c r="M21" s="5">
        <v>250</v>
      </c>
      <c r="N21" s="5">
        <v>10</v>
      </c>
      <c r="O21" s="12">
        <f t="shared" si="0"/>
        <v>100</v>
      </c>
      <c r="P21" s="11">
        <f t="shared" si="1"/>
        <v>0.5</v>
      </c>
    </row>
    <row r="22" spans="1:16" s="6" customFormat="1" ht="21" x14ac:dyDescent="0.35">
      <c r="A22" s="21">
        <v>20</v>
      </c>
      <c r="B22" s="31">
        <v>20</v>
      </c>
      <c r="C22" s="32">
        <v>42139</v>
      </c>
      <c r="D22" s="33">
        <v>0.5</v>
      </c>
      <c r="E22" s="34">
        <v>30</v>
      </c>
      <c r="F22" s="34">
        <v>5</v>
      </c>
      <c r="G22" s="34">
        <v>130</v>
      </c>
      <c r="H22" s="35">
        <v>20</v>
      </c>
      <c r="I22" s="34"/>
      <c r="J22" s="33">
        <v>1</v>
      </c>
      <c r="K22" s="46">
        <v>60</v>
      </c>
      <c r="L22" s="42"/>
      <c r="M22" s="34">
        <v>130</v>
      </c>
      <c r="N22" s="34">
        <v>10</v>
      </c>
      <c r="O22" s="36">
        <f t="shared" si="0"/>
        <v>100</v>
      </c>
      <c r="P22" s="37">
        <f t="shared" si="1"/>
        <v>0.5</v>
      </c>
    </row>
    <row r="23" spans="1:16" s="6" customFormat="1" ht="21" x14ac:dyDescent="0.35">
      <c r="A23" s="21">
        <v>21</v>
      </c>
      <c r="B23" s="19">
        <v>21</v>
      </c>
      <c r="C23" s="7">
        <v>42237</v>
      </c>
      <c r="D23" s="8">
        <v>0.5</v>
      </c>
      <c r="E23" s="5">
        <v>30</v>
      </c>
      <c r="F23" s="5">
        <v>5</v>
      </c>
      <c r="G23" s="5">
        <v>130</v>
      </c>
      <c r="H23" s="9">
        <v>20</v>
      </c>
      <c r="I23" s="5"/>
      <c r="J23" s="8">
        <v>1</v>
      </c>
      <c r="K23" s="46">
        <v>60</v>
      </c>
      <c r="L23" s="42"/>
      <c r="M23" s="5">
        <v>250</v>
      </c>
      <c r="N23" s="5">
        <v>10</v>
      </c>
      <c r="O23" s="12">
        <f t="shared" si="0"/>
        <v>100</v>
      </c>
      <c r="P23" s="11">
        <f t="shared" si="1"/>
        <v>0.5</v>
      </c>
    </row>
    <row r="24" spans="1:16" s="6" customFormat="1" ht="21" x14ac:dyDescent="0.35">
      <c r="A24" s="21">
        <v>22</v>
      </c>
      <c r="B24" s="19">
        <v>22</v>
      </c>
      <c r="C24" s="7">
        <v>42410</v>
      </c>
      <c r="D24" s="8">
        <v>0.75</v>
      </c>
      <c r="E24" s="5">
        <v>30</v>
      </c>
      <c r="F24" s="5">
        <v>5</v>
      </c>
      <c r="G24" s="5">
        <v>130</v>
      </c>
      <c r="H24" s="9">
        <v>20</v>
      </c>
      <c r="I24" s="5">
        <v>3900</v>
      </c>
      <c r="J24" s="8">
        <v>1.25</v>
      </c>
      <c r="K24" s="46">
        <v>60</v>
      </c>
      <c r="L24" s="42"/>
      <c r="M24" s="5">
        <v>250</v>
      </c>
      <c r="N24" s="5">
        <v>10</v>
      </c>
      <c r="O24" s="12">
        <f t="shared" si="0"/>
        <v>66.666666666666671</v>
      </c>
      <c r="P24" s="11">
        <f t="shared" si="1"/>
        <v>0.5</v>
      </c>
    </row>
    <row r="25" spans="1:16" s="6" customFormat="1" ht="21" x14ac:dyDescent="0.35">
      <c r="A25" s="21">
        <v>23</v>
      </c>
      <c r="B25" s="19">
        <v>23</v>
      </c>
      <c r="C25" s="7">
        <v>42636</v>
      </c>
      <c r="D25" s="8">
        <v>1</v>
      </c>
      <c r="E25" s="5">
        <v>30</v>
      </c>
      <c r="F25" s="5">
        <v>5</v>
      </c>
      <c r="G25" s="5">
        <v>130</v>
      </c>
      <c r="H25" s="9">
        <v>20</v>
      </c>
      <c r="I25" s="5"/>
      <c r="J25" s="8">
        <v>1.5</v>
      </c>
      <c r="K25" s="46">
        <v>60</v>
      </c>
      <c r="L25" s="42"/>
      <c r="M25" s="5">
        <v>250</v>
      </c>
      <c r="N25" s="5">
        <v>10</v>
      </c>
      <c r="O25" s="12">
        <f t="shared" si="0"/>
        <v>50</v>
      </c>
      <c r="P25" s="11">
        <f t="shared" si="1"/>
        <v>0.5</v>
      </c>
    </row>
    <row r="26" spans="1:16" s="6" customFormat="1" ht="21" x14ac:dyDescent="0.35">
      <c r="A26" s="21">
        <v>24</v>
      </c>
      <c r="B26" s="19">
        <v>24</v>
      </c>
      <c r="C26" s="7">
        <v>42986</v>
      </c>
      <c r="D26" s="8">
        <v>1</v>
      </c>
      <c r="E26" s="5">
        <v>30</v>
      </c>
      <c r="F26" s="5">
        <v>3</v>
      </c>
      <c r="G26" s="5">
        <v>130</v>
      </c>
      <c r="H26" s="9">
        <v>20</v>
      </c>
      <c r="I26" s="5"/>
      <c r="J26" s="8">
        <v>1.5</v>
      </c>
      <c r="K26" s="46">
        <v>60</v>
      </c>
      <c r="L26" s="42"/>
      <c r="M26" s="5">
        <v>250</v>
      </c>
      <c r="N26" s="5">
        <v>16</v>
      </c>
      <c r="O26" s="12">
        <f t="shared" si="0"/>
        <v>50</v>
      </c>
      <c r="P26" s="11">
        <f t="shared" si="1"/>
        <v>0.5</v>
      </c>
    </row>
    <row r="27" spans="1:16" s="6" customFormat="1" ht="21" x14ac:dyDescent="0.35">
      <c r="A27" s="21">
        <v>25</v>
      </c>
      <c r="B27" s="19">
        <v>25</v>
      </c>
      <c r="C27" s="7">
        <v>43096</v>
      </c>
      <c r="D27" s="8">
        <v>1</v>
      </c>
      <c r="E27" s="5">
        <v>30</v>
      </c>
      <c r="F27" s="5">
        <v>5</v>
      </c>
      <c r="G27" s="5">
        <v>130</v>
      </c>
      <c r="H27" s="9">
        <v>20</v>
      </c>
      <c r="I27" s="5"/>
      <c r="J27" s="8">
        <v>1.5</v>
      </c>
      <c r="K27" s="46">
        <v>60</v>
      </c>
      <c r="L27" s="42"/>
      <c r="M27" s="5">
        <v>250</v>
      </c>
      <c r="N27" s="5">
        <v>10</v>
      </c>
      <c r="O27" s="12">
        <f t="shared" si="0"/>
        <v>50</v>
      </c>
      <c r="P27" s="11">
        <f t="shared" si="1"/>
        <v>0.5</v>
      </c>
    </row>
    <row r="28" spans="1:16" s="6" customFormat="1" ht="21" x14ac:dyDescent="0.35">
      <c r="A28" s="21">
        <v>26</v>
      </c>
      <c r="B28" s="19">
        <v>26</v>
      </c>
      <c r="C28" s="7">
        <v>43102</v>
      </c>
      <c r="D28" s="8">
        <v>0.75</v>
      </c>
      <c r="E28" s="5">
        <v>30</v>
      </c>
      <c r="F28" s="5">
        <v>5</v>
      </c>
      <c r="G28" s="5">
        <v>130</v>
      </c>
      <c r="H28" s="9">
        <v>20</v>
      </c>
      <c r="I28" s="5">
        <v>3886</v>
      </c>
      <c r="J28" s="8">
        <v>1.25</v>
      </c>
      <c r="K28" s="46">
        <v>60</v>
      </c>
      <c r="L28" s="42"/>
      <c r="M28" s="5">
        <v>250</v>
      </c>
      <c r="N28" s="5">
        <v>10</v>
      </c>
      <c r="O28" s="12">
        <f t="shared" si="0"/>
        <v>66.666666666666671</v>
      </c>
      <c r="P28" s="11">
        <f t="shared" si="1"/>
        <v>0.5</v>
      </c>
    </row>
    <row r="29" spans="1:16" s="6" customFormat="1" ht="21" x14ac:dyDescent="0.35">
      <c r="A29" s="14">
        <v>27</v>
      </c>
      <c r="B29" s="19">
        <v>27</v>
      </c>
      <c r="C29" s="7">
        <v>43133</v>
      </c>
      <c r="D29" s="8">
        <v>1</v>
      </c>
      <c r="E29" s="5">
        <v>30</v>
      </c>
      <c r="F29" s="5">
        <v>5</v>
      </c>
      <c r="G29" s="5">
        <v>130</v>
      </c>
      <c r="H29" s="9">
        <v>20</v>
      </c>
      <c r="I29" s="5"/>
      <c r="J29" s="5">
        <v>1.25</v>
      </c>
      <c r="K29" s="46">
        <v>60</v>
      </c>
      <c r="L29" s="42"/>
      <c r="M29" s="5">
        <v>250</v>
      </c>
      <c r="N29" s="5">
        <v>10</v>
      </c>
      <c r="O29" s="12">
        <f t="shared" si="0"/>
        <v>25</v>
      </c>
      <c r="P29" s="11">
        <f t="shared" si="1"/>
        <v>0.25</v>
      </c>
    </row>
    <row r="30" spans="1:16" s="6" customFormat="1" ht="21" x14ac:dyDescent="0.35">
      <c r="A30" s="21">
        <v>28</v>
      </c>
      <c r="B30" s="19">
        <v>28</v>
      </c>
      <c r="C30" s="7">
        <v>43203</v>
      </c>
      <c r="D30" s="5">
        <v>1.25</v>
      </c>
      <c r="E30" s="5">
        <v>30</v>
      </c>
      <c r="F30" s="5">
        <v>5</v>
      </c>
      <c r="G30" s="5">
        <v>130</v>
      </c>
      <c r="H30" s="9">
        <v>20</v>
      </c>
      <c r="I30" s="5">
        <v>3940</v>
      </c>
      <c r="J30" s="8">
        <v>1.5</v>
      </c>
      <c r="K30" s="46">
        <v>60</v>
      </c>
      <c r="L30" s="42"/>
      <c r="M30" s="5">
        <v>250</v>
      </c>
      <c r="N30" s="5">
        <v>10</v>
      </c>
      <c r="O30" s="12">
        <f t="shared" si="0"/>
        <v>19.999999999999996</v>
      </c>
      <c r="P30" s="11">
        <f t="shared" si="1"/>
        <v>0.25</v>
      </c>
    </row>
    <row r="31" spans="1:16" s="6" customFormat="1" ht="21" x14ac:dyDescent="0.35">
      <c r="A31" s="21">
        <v>29</v>
      </c>
      <c r="B31" s="19">
        <v>29</v>
      </c>
      <c r="C31" s="7">
        <v>43248</v>
      </c>
      <c r="D31" s="8">
        <v>1.5</v>
      </c>
      <c r="E31" s="5">
        <v>30</v>
      </c>
      <c r="F31" s="5">
        <v>5</v>
      </c>
      <c r="G31" s="5">
        <v>130</v>
      </c>
      <c r="H31" s="9">
        <v>20</v>
      </c>
      <c r="I31" s="5">
        <v>3726</v>
      </c>
      <c r="J31" s="5">
        <v>1.75</v>
      </c>
      <c r="K31" s="46">
        <v>60</v>
      </c>
      <c r="L31" s="42"/>
      <c r="M31" s="5">
        <v>250</v>
      </c>
      <c r="N31" s="5">
        <v>10</v>
      </c>
      <c r="O31" s="12">
        <f t="shared" si="0"/>
        <v>16.666666666666675</v>
      </c>
      <c r="P31" s="11">
        <f t="shared" si="1"/>
        <v>0.25</v>
      </c>
    </row>
    <row r="32" spans="1:16" s="6" customFormat="1" ht="21" x14ac:dyDescent="0.35">
      <c r="A32" s="21">
        <v>30</v>
      </c>
      <c r="B32" s="19">
        <v>30</v>
      </c>
      <c r="C32" s="7">
        <v>43291</v>
      </c>
      <c r="D32" s="5">
        <v>1.75</v>
      </c>
      <c r="E32" s="5">
        <v>30</v>
      </c>
      <c r="F32" s="5">
        <v>5</v>
      </c>
      <c r="G32" s="5">
        <v>130</v>
      </c>
      <c r="H32" s="9">
        <v>20</v>
      </c>
      <c r="I32" s="5">
        <v>3380</v>
      </c>
      <c r="J32" s="8">
        <v>2</v>
      </c>
      <c r="K32" s="46">
        <v>60</v>
      </c>
      <c r="L32" s="42"/>
      <c r="M32" s="5">
        <v>250</v>
      </c>
      <c r="N32" s="5">
        <v>10</v>
      </c>
      <c r="O32" s="12">
        <f t="shared" si="0"/>
        <v>14.285714285714279</v>
      </c>
      <c r="P32" s="11">
        <f t="shared" si="1"/>
        <v>0.25</v>
      </c>
    </row>
    <row r="33" spans="1:16" s="6" customFormat="1" ht="21" x14ac:dyDescent="0.35">
      <c r="A33" s="21">
        <v>31</v>
      </c>
      <c r="B33" s="19">
        <v>31</v>
      </c>
      <c r="C33" s="7">
        <v>43311</v>
      </c>
      <c r="D33" s="8">
        <v>1.5</v>
      </c>
      <c r="E33" s="5">
        <v>30</v>
      </c>
      <c r="F33" s="5">
        <v>5</v>
      </c>
      <c r="G33" s="5">
        <v>130</v>
      </c>
      <c r="H33" s="9">
        <v>20</v>
      </c>
      <c r="I33" s="5">
        <v>3420</v>
      </c>
      <c r="J33" s="8">
        <v>1.75</v>
      </c>
      <c r="K33" s="46">
        <v>60</v>
      </c>
      <c r="L33" s="42"/>
      <c r="M33" s="5">
        <v>250</v>
      </c>
      <c r="N33" s="5">
        <v>10</v>
      </c>
      <c r="O33" s="12">
        <f t="shared" si="0"/>
        <v>16.666666666666675</v>
      </c>
      <c r="P33" s="11">
        <f t="shared" si="1"/>
        <v>0.25</v>
      </c>
    </row>
    <row r="34" spans="1:16" s="6" customFormat="1" ht="21" x14ac:dyDescent="0.35">
      <c r="A34" s="21">
        <v>32</v>
      </c>
      <c r="B34" s="19">
        <v>32</v>
      </c>
      <c r="C34" s="7">
        <v>43346</v>
      </c>
      <c r="D34" s="5">
        <v>1.25</v>
      </c>
      <c r="E34" s="5">
        <v>30</v>
      </c>
      <c r="F34" s="5">
        <v>5</v>
      </c>
      <c r="G34" s="5">
        <v>130</v>
      </c>
      <c r="H34" s="9">
        <v>20</v>
      </c>
      <c r="I34" s="5">
        <v>3260</v>
      </c>
      <c r="J34" s="8">
        <v>1.5</v>
      </c>
      <c r="K34" s="46">
        <v>60</v>
      </c>
      <c r="L34" s="42"/>
      <c r="M34" s="5">
        <v>250</v>
      </c>
      <c r="N34" s="5">
        <v>10</v>
      </c>
      <c r="O34" s="12">
        <f t="shared" si="0"/>
        <v>19.999999999999996</v>
      </c>
      <c r="P34" s="11">
        <f t="shared" si="1"/>
        <v>0.25</v>
      </c>
    </row>
    <row r="35" spans="1:16" s="6" customFormat="1" ht="21" x14ac:dyDescent="0.35">
      <c r="A35" s="14">
        <v>33</v>
      </c>
      <c r="B35" s="19">
        <v>33</v>
      </c>
      <c r="C35" s="7">
        <v>43510</v>
      </c>
      <c r="D35" s="5">
        <v>1.25</v>
      </c>
      <c r="E35" s="10">
        <v>30</v>
      </c>
      <c r="F35" s="5">
        <v>5</v>
      </c>
      <c r="G35" s="5">
        <v>250</v>
      </c>
      <c r="H35" s="9">
        <v>20</v>
      </c>
      <c r="I35" s="5">
        <v>3500</v>
      </c>
      <c r="J35" s="8">
        <v>1.5</v>
      </c>
      <c r="K35" s="46">
        <v>60</v>
      </c>
      <c r="L35" s="42"/>
      <c r="M35" s="5">
        <v>250</v>
      </c>
      <c r="N35" s="5">
        <v>10</v>
      </c>
      <c r="O35" s="12">
        <f t="shared" si="0"/>
        <v>19.999999999999996</v>
      </c>
      <c r="P35" s="11">
        <f t="shared" si="1"/>
        <v>0.25</v>
      </c>
    </row>
    <row r="36" spans="1:16" s="6" customFormat="1" ht="21" x14ac:dyDescent="0.35">
      <c r="A36" s="21">
        <v>34</v>
      </c>
      <c r="B36" s="19">
        <v>34</v>
      </c>
      <c r="C36" s="7">
        <v>43756</v>
      </c>
      <c r="D36" s="5">
        <v>1.25</v>
      </c>
      <c r="E36" s="10">
        <v>60</v>
      </c>
      <c r="F36" s="5">
        <v>5</v>
      </c>
      <c r="G36" s="5">
        <v>250</v>
      </c>
      <c r="H36" s="9">
        <v>20</v>
      </c>
      <c r="I36" s="5">
        <v>3246</v>
      </c>
      <c r="J36" s="8">
        <v>1.5</v>
      </c>
      <c r="K36" s="46">
        <v>60</v>
      </c>
      <c r="L36" s="42"/>
      <c r="M36" s="5">
        <v>500</v>
      </c>
      <c r="N36" s="5">
        <v>18</v>
      </c>
      <c r="O36" s="12">
        <f t="shared" si="0"/>
        <v>19.999999999999996</v>
      </c>
      <c r="P36" s="11">
        <f t="shared" si="1"/>
        <v>0.25</v>
      </c>
    </row>
    <row r="37" spans="1:16" s="6" customFormat="1" ht="21" x14ac:dyDescent="0.35">
      <c r="A37" s="21">
        <v>35</v>
      </c>
      <c r="B37" s="19">
        <v>35</v>
      </c>
      <c r="C37" s="7">
        <v>44014</v>
      </c>
      <c r="D37" s="5">
        <v>1.25</v>
      </c>
      <c r="E37" s="10">
        <v>60</v>
      </c>
      <c r="F37" s="5">
        <v>3</v>
      </c>
      <c r="G37" s="5">
        <v>250</v>
      </c>
      <c r="H37" s="9">
        <v>20</v>
      </c>
      <c r="I37" s="5">
        <v>3073</v>
      </c>
      <c r="J37" s="8">
        <v>1.5</v>
      </c>
      <c r="K37" s="46">
        <v>60</v>
      </c>
      <c r="L37" s="42"/>
      <c r="M37" s="5">
        <v>500</v>
      </c>
      <c r="N37" s="5">
        <v>27</v>
      </c>
      <c r="O37" s="12">
        <f t="shared" si="0"/>
        <v>19.999999999999996</v>
      </c>
      <c r="P37" s="11">
        <f t="shared" si="1"/>
        <v>0.25</v>
      </c>
    </row>
    <row r="38" spans="1:16" s="6" customFormat="1" ht="21" x14ac:dyDescent="0.35">
      <c r="A38" s="21">
        <v>36</v>
      </c>
      <c r="B38" s="19">
        <v>36</v>
      </c>
      <c r="C38" s="7">
        <v>44015</v>
      </c>
      <c r="D38" s="8">
        <v>1</v>
      </c>
      <c r="E38" s="10">
        <v>60</v>
      </c>
      <c r="F38" s="5">
        <v>5</v>
      </c>
      <c r="G38" s="5">
        <v>250</v>
      </c>
      <c r="H38" s="9">
        <v>20</v>
      </c>
      <c r="I38" s="5">
        <v>3073</v>
      </c>
      <c r="J38" s="8">
        <v>1.5</v>
      </c>
      <c r="K38" s="46">
        <v>60</v>
      </c>
      <c r="L38" s="42"/>
      <c r="M38" s="5">
        <v>500</v>
      </c>
      <c r="N38" s="5">
        <v>18</v>
      </c>
      <c r="O38" s="12">
        <f t="shared" si="0"/>
        <v>50</v>
      </c>
      <c r="P38" s="11">
        <f t="shared" si="1"/>
        <v>0.5</v>
      </c>
    </row>
    <row r="39" spans="1:16" s="6" customFormat="1" ht="21" x14ac:dyDescent="0.35">
      <c r="A39" s="21"/>
      <c r="B39" s="19">
        <v>37</v>
      </c>
      <c r="C39" s="7">
        <v>44022</v>
      </c>
      <c r="D39" s="5">
        <v>1.25</v>
      </c>
      <c r="E39" s="10">
        <v>60</v>
      </c>
      <c r="F39" s="5">
        <v>5</v>
      </c>
      <c r="G39" s="5">
        <v>250</v>
      </c>
      <c r="H39" s="9">
        <v>20</v>
      </c>
      <c r="I39" s="5">
        <v>3073</v>
      </c>
      <c r="J39" s="8">
        <v>1.5</v>
      </c>
      <c r="K39" s="46">
        <v>60</v>
      </c>
      <c r="L39" s="42"/>
      <c r="M39" s="5">
        <v>500</v>
      </c>
      <c r="N39" s="5">
        <v>18</v>
      </c>
      <c r="O39" s="12">
        <f t="shared" si="0"/>
        <v>19.999999999999996</v>
      </c>
      <c r="P39" s="11">
        <f t="shared" ref="P39:P50" si="2">J39-D39</f>
        <v>0.25</v>
      </c>
    </row>
    <row r="40" spans="1:16" s="6" customFormat="1" ht="21" x14ac:dyDescent="0.35">
      <c r="A40" s="21"/>
      <c r="B40" s="19">
        <v>38</v>
      </c>
      <c r="C40" s="7">
        <v>44159</v>
      </c>
      <c r="D40" s="5">
        <v>1.25</v>
      </c>
      <c r="E40" s="10">
        <v>60</v>
      </c>
      <c r="F40" s="5">
        <v>5</v>
      </c>
      <c r="G40" s="5">
        <v>250</v>
      </c>
      <c r="H40" s="9">
        <v>20</v>
      </c>
      <c r="I40" s="5">
        <v>3006</v>
      </c>
      <c r="J40" s="8">
        <v>1.5</v>
      </c>
      <c r="K40" s="46">
        <v>60</v>
      </c>
      <c r="L40" s="44" t="s">
        <v>18</v>
      </c>
      <c r="M40" s="5">
        <v>500</v>
      </c>
      <c r="N40" s="5">
        <v>18</v>
      </c>
      <c r="O40" s="12">
        <f t="shared" si="0"/>
        <v>19.999999999999996</v>
      </c>
      <c r="P40" s="11">
        <f t="shared" si="2"/>
        <v>0.25</v>
      </c>
    </row>
    <row r="41" spans="1:16" s="6" customFormat="1" ht="21" x14ac:dyDescent="0.35">
      <c r="A41" s="21"/>
      <c r="B41" s="19">
        <v>39</v>
      </c>
      <c r="C41" s="7">
        <v>44363</v>
      </c>
      <c r="D41" s="5">
        <v>0.5</v>
      </c>
      <c r="E41" s="10">
        <v>60</v>
      </c>
      <c r="F41" s="5">
        <v>5</v>
      </c>
      <c r="G41" s="5">
        <v>250</v>
      </c>
      <c r="H41" s="9">
        <v>20</v>
      </c>
      <c r="I41" s="5" t="s">
        <v>15</v>
      </c>
      <c r="J41" s="8">
        <v>0.75</v>
      </c>
      <c r="K41" s="46">
        <v>60</v>
      </c>
      <c r="L41" s="44" t="s">
        <v>17</v>
      </c>
      <c r="M41" s="5">
        <v>500</v>
      </c>
      <c r="N41" s="5">
        <v>18</v>
      </c>
      <c r="O41" s="12">
        <f t="shared" si="0"/>
        <v>50</v>
      </c>
      <c r="P41" s="11">
        <f t="shared" si="2"/>
        <v>0.25</v>
      </c>
    </row>
    <row r="42" spans="1:16" s="6" customFormat="1" ht="21" x14ac:dyDescent="0.35">
      <c r="A42" s="21"/>
      <c r="B42" s="19">
        <v>40</v>
      </c>
      <c r="C42" s="7">
        <v>44386</v>
      </c>
      <c r="D42" s="5">
        <v>0.5</v>
      </c>
      <c r="E42" s="10">
        <v>30</v>
      </c>
      <c r="F42" s="5">
        <v>5</v>
      </c>
      <c r="G42" s="5">
        <v>250</v>
      </c>
      <c r="H42" s="9">
        <v>20</v>
      </c>
      <c r="I42" s="5">
        <v>3540</v>
      </c>
      <c r="J42" s="8">
        <v>0.75</v>
      </c>
      <c r="K42" s="46">
        <v>30</v>
      </c>
      <c r="L42" s="44" t="s">
        <v>19</v>
      </c>
      <c r="M42" s="5">
        <v>500</v>
      </c>
      <c r="N42" s="5">
        <v>10</v>
      </c>
      <c r="O42" s="12">
        <f t="shared" si="0"/>
        <v>50</v>
      </c>
      <c r="P42" s="11">
        <f t="shared" si="2"/>
        <v>0.25</v>
      </c>
    </row>
    <row r="43" spans="1:16" s="6" customFormat="1" ht="21" x14ac:dyDescent="0.35">
      <c r="A43" s="21"/>
      <c r="B43" s="19">
        <v>41</v>
      </c>
      <c r="C43" s="7">
        <v>44599</v>
      </c>
      <c r="D43" s="5">
        <v>0.25</v>
      </c>
      <c r="E43" s="10">
        <v>30</v>
      </c>
      <c r="F43" s="5">
        <v>5</v>
      </c>
      <c r="G43" s="5">
        <v>250</v>
      </c>
      <c r="H43" s="9">
        <v>20</v>
      </c>
      <c r="I43" s="5">
        <v>3753</v>
      </c>
      <c r="J43" s="8">
        <v>0.75</v>
      </c>
      <c r="K43" s="46">
        <v>30</v>
      </c>
      <c r="L43" s="44" t="s">
        <v>20</v>
      </c>
      <c r="M43" s="5">
        <v>500</v>
      </c>
      <c r="N43" s="5">
        <v>10</v>
      </c>
      <c r="O43" s="12">
        <f t="shared" si="0"/>
        <v>200</v>
      </c>
      <c r="P43" s="11">
        <f t="shared" si="2"/>
        <v>0.5</v>
      </c>
    </row>
    <row r="44" spans="1:16" s="6" customFormat="1" ht="21" x14ac:dyDescent="0.35">
      <c r="A44" s="21"/>
      <c r="B44" s="31">
        <v>42</v>
      </c>
      <c r="C44" s="32">
        <v>44630</v>
      </c>
      <c r="D44" s="34">
        <v>0</v>
      </c>
      <c r="E44" s="38">
        <v>0</v>
      </c>
      <c r="F44" s="34">
        <v>0</v>
      </c>
      <c r="G44" s="34">
        <v>0</v>
      </c>
      <c r="H44" s="35">
        <v>0</v>
      </c>
      <c r="I44" s="34">
        <v>0</v>
      </c>
      <c r="J44" s="33">
        <v>0</v>
      </c>
      <c r="K44" s="47">
        <v>0</v>
      </c>
      <c r="L44" s="44" t="s">
        <v>21</v>
      </c>
      <c r="M44" s="34">
        <v>0</v>
      </c>
      <c r="N44" s="34">
        <v>0</v>
      </c>
      <c r="O44" s="39">
        <v>0</v>
      </c>
      <c r="P44" s="40">
        <f t="shared" si="2"/>
        <v>0</v>
      </c>
    </row>
    <row r="45" spans="1:16" s="6" customFormat="1" ht="21" x14ac:dyDescent="0.35">
      <c r="A45" s="21"/>
      <c r="B45" s="19">
        <v>43</v>
      </c>
      <c r="C45" s="7" t="s">
        <v>14</v>
      </c>
      <c r="D45" s="5">
        <v>0.25</v>
      </c>
      <c r="E45" s="10">
        <v>30</v>
      </c>
      <c r="F45" s="5">
        <v>5</v>
      </c>
      <c r="G45" s="5">
        <v>250</v>
      </c>
      <c r="H45" s="9">
        <v>20</v>
      </c>
      <c r="I45" s="5">
        <v>4020</v>
      </c>
      <c r="J45" s="8">
        <v>0.5</v>
      </c>
      <c r="K45" s="46">
        <v>30</v>
      </c>
      <c r="L45" s="42"/>
      <c r="M45" s="5">
        <v>250</v>
      </c>
      <c r="N45" s="5">
        <v>10</v>
      </c>
      <c r="O45" s="12">
        <f t="shared" ref="O45:O50" si="3">((J45/D45)-1)*100</f>
        <v>100</v>
      </c>
      <c r="P45" s="11">
        <f t="shared" si="2"/>
        <v>0.25</v>
      </c>
    </row>
    <row r="46" spans="1:16" s="6" customFormat="1" ht="21" x14ac:dyDescent="0.35">
      <c r="A46" s="21"/>
      <c r="B46" s="19">
        <v>44</v>
      </c>
      <c r="C46" s="7">
        <v>44872</v>
      </c>
      <c r="D46" s="5">
        <v>0.5</v>
      </c>
      <c r="E46" s="10">
        <v>30</v>
      </c>
      <c r="F46" s="5">
        <v>5</v>
      </c>
      <c r="G46" s="5">
        <v>250</v>
      </c>
      <c r="H46" s="9">
        <v>20</v>
      </c>
      <c r="I46" s="5">
        <v>3873</v>
      </c>
      <c r="J46" s="8">
        <v>0.75</v>
      </c>
      <c r="K46" s="46">
        <v>30</v>
      </c>
      <c r="L46" s="42"/>
      <c r="M46" s="5">
        <v>250</v>
      </c>
      <c r="N46" s="5">
        <v>10</v>
      </c>
      <c r="O46" s="12">
        <f t="shared" si="3"/>
        <v>50</v>
      </c>
      <c r="P46" s="11">
        <f t="shared" si="2"/>
        <v>0.25</v>
      </c>
    </row>
    <row r="47" spans="1:16" s="6" customFormat="1" ht="21" x14ac:dyDescent="0.35">
      <c r="A47" s="21"/>
      <c r="B47" s="19">
        <v>45</v>
      </c>
      <c r="C47" s="7">
        <v>45013</v>
      </c>
      <c r="D47" s="5">
        <v>0.75</v>
      </c>
      <c r="E47" s="10">
        <v>30</v>
      </c>
      <c r="F47" s="5">
        <v>5</v>
      </c>
      <c r="G47" s="5">
        <v>250</v>
      </c>
      <c r="H47" s="9">
        <v>20</v>
      </c>
      <c r="I47" s="5">
        <v>3713</v>
      </c>
      <c r="J47" s="8">
        <v>1</v>
      </c>
      <c r="K47" s="46">
        <v>30</v>
      </c>
      <c r="L47" s="42"/>
      <c r="M47" s="5">
        <v>250</v>
      </c>
      <c r="N47" s="5">
        <v>10</v>
      </c>
      <c r="O47" s="12">
        <f t="shared" si="3"/>
        <v>33.333333333333329</v>
      </c>
      <c r="P47" s="11">
        <f t="shared" si="2"/>
        <v>0.25</v>
      </c>
    </row>
    <row r="48" spans="1:16" s="6" customFormat="1" ht="21" x14ac:dyDescent="0.35">
      <c r="A48" s="21"/>
      <c r="B48" s="19">
        <v>46</v>
      </c>
      <c r="C48" s="7">
        <v>45027</v>
      </c>
      <c r="D48" s="5">
        <v>1</v>
      </c>
      <c r="E48" s="10">
        <v>30</v>
      </c>
      <c r="F48" s="5">
        <v>5</v>
      </c>
      <c r="G48" s="5">
        <v>250</v>
      </c>
      <c r="H48" s="9">
        <v>20</v>
      </c>
      <c r="I48" s="5">
        <v>3540</v>
      </c>
      <c r="J48" s="8">
        <v>1.25</v>
      </c>
      <c r="K48" s="46">
        <v>30</v>
      </c>
      <c r="L48" s="42"/>
      <c r="M48" s="5">
        <v>250</v>
      </c>
      <c r="N48" s="5">
        <v>10</v>
      </c>
      <c r="O48" s="12">
        <f t="shared" ref="O48:O49" si="4">((J48/D48)-1)*100</f>
        <v>25</v>
      </c>
      <c r="P48" s="11">
        <f t="shared" si="2"/>
        <v>0.25</v>
      </c>
    </row>
    <row r="49" spans="1:16" s="6" customFormat="1" ht="21" x14ac:dyDescent="0.35">
      <c r="A49" s="21"/>
      <c r="B49" s="19">
        <v>47</v>
      </c>
      <c r="C49" s="7">
        <v>45044</v>
      </c>
      <c r="D49" s="5">
        <v>1.25</v>
      </c>
      <c r="E49" s="10">
        <v>30</v>
      </c>
      <c r="F49" s="5">
        <v>5</v>
      </c>
      <c r="G49" s="5">
        <v>250</v>
      </c>
      <c r="H49" s="9">
        <v>20</v>
      </c>
      <c r="I49" s="5">
        <v>3353</v>
      </c>
      <c r="J49" s="8">
        <v>1.5</v>
      </c>
      <c r="K49" s="46">
        <v>30</v>
      </c>
      <c r="L49" s="42"/>
      <c r="M49" s="5">
        <v>250</v>
      </c>
      <c r="N49" s="5">
        <v>10</v>
      </c>
      <c r="O49" s="12">
        <v>19.999999999999996</v>
      </c>
      <c r="P49" s="11">
        <f t="shared" si="2"/>
        <v>0.25</v>
      </c>
    </row>
    <row r="50" spans="1:16" s="6" customFormat="1" ht="21.75" thickBot="1" x14ac:dyDescent="0.4">
      <c r="A50" s="22"/>
      <c r="B50" s="45">
        <v>48</v>
      </c>
      <c r="C50" s="24">
        <v>45282</v>
      </c>
      <c r="D50" s="25">
        <v>1.5</v>
      </c>
      <c r="E50" s="26">
        <v>30</v>
      </c>
      <c r="F50" s="25">
        <v>5</v>
      </c>
      <c r="G50" s="25">
        <v>250</v>
      </c>
      <c r="H50" s="27">
        <v>20</v>
      </c>
      <c r="I50" s="25">
        <v>3166</v>
      </c>
      <c r="J50" s="30">
        <v>1.75</v>
      </c>
      <c r="K50" s="48">
        <v>30</v>
      </c>
      <c r="L50" s="43"/>
      <c r="M50" s="25">
        <v>250</v>
      </c>
      <c r="N50" s="25">
        <v>10</v>
      </c>
      <c r="O50" s="28">
        <f t="shared" si="3"/>
        <v>16.666666666666675</v>
      </c>
      <c r="P50" s="29">
        <f t="shared" si="2"/>
        <v>0.25</v>
      </c>
    </row>
    <row r="51" spans="1:16" x14ac:dyDescent="0.5">
      <c r="O51" s="4"/>
    </row>
    <row r="52" spans="1:16" x14ac:dyDescent="0.5">
      <c r="E52" s="1"/>
      <c r="H52" s="1"/>
      <c r="I52" s="2"/>
      <c r="J52" s="2"/>
      <c r="K52" s="2"/>
      <c r="L52" s="2"/>
      <c r="M52" s="2"/>
    </row>
    <row r="53" spans="1:16" x14ac:dyDescent="0.5">
      <c r="E53" s="1"/>
      <c r="H53" s="1"/>
      <c r="I53" s="2"/>
      <c r="J53" s="2"/>
      <c r="K53" s="2"/>
      <c r="L53" s="2"/>
      <c r="M53" s="2"/>
    </row>
    <row r="54" spans="1:16" x14ac:dyDescent="0.5">
      <c r="E54" s="1"/>
      <c r="H54" s="1"/>
      <c r="I54" s="2"/>
      <c r="J54" s="2"/>
      <c r="K54" s="2"/>
      <c r="L54" s="2"/>
      <c r="M54" s="2"/>
    </row>
  </sheetData>
  <autoFilter ref="A1:P1" xr:uid="{B3AC1383-11AA-4AD8-A668-A860F760455D}">
    <sortState xmlns:xlrd2="http://schemas.microsoft.com/office/spreadsheetml/2017/richdata2" ref="A2:P39">
      <sortCondition ref="B1"/>
    </sortState>
  </autoFilter>
  <conditionalFormatting sqref="D2:D50">
    <cfRule type="dataBar" priority="25">
      <dataBar>
        <cfvo type="min"/>
        <cfvo type="max"/>
        <color rgb="FF638EC6"/>
      </dataBar>
      <extLst>
        <ext xmlns:x14="http://schemas.microsoft.com/office/spreadsheetml/2009/9/main" uri="{B025F937-C7B1-47D3-B67F-A62EFF666E3E}">
          <x14:id>{80F4FA98-68FA-4525-B638-3C13EA34B5B7}</x14:id>
        </ext>
      </extLst>
    </cfRule>
  </conditionalFormatting>
  <conditionalFormatting sqref="E2:E50">
    <cfRule type="dataBar" priority="12">
      <dataBar>
        <cfvo type="min"/>
        <cfvo type="max"/>
        <color rgb="FF638EC6"/>
      </dataBar>
      <extLst>
        <ext xmlns:x14="http://schemas.microsoft.com/office/spreadsheetml/2009/9/main" uri="{B025F937-C7B1-47D3-B67F-A62EFF666E3E}">
          <x14:id>{0CE6828C-2674-41BF-89DC-3B5F509A69B0}</x14:id>
        </ext>
      </extLst>
    </cfRule>
  </conditionalFormatting>
  <conditionalFormatting sqref="F2:F50">
    <cfRule type="dataBar" priority="11">
      <dataBar>
        <cfvo type="min"/>
        <cfvo type="max"/>
        <color rgb="FF638EC6"/>
      </dataBar>
      <extLst>
        <ext xmlns:x14="http://schemas.microsoft.com/office/spreadsheetml/2009/9/main" uri="{B025F937-C7B1-47D3-B67F-A62EFF666E3E}">
          <x14:id>{725119B8-2F23-4F00-BEBC-9FD8A612A5F9}</x14:id>
        </ext>
      </extLst>
    </cfRule>
  </conditionalFormatting>
  <conditionalFormatting sqref="G2:G50">
    <cfRule type="dataBar" priority="10">
      <dataBar>
        <cfvo type="min"/>
        <cfvo type="max"/>
        <color rgb="FF638EC6"/>
      </dataBar>
      <extLst>
        <ext xmlns:x14="http://schemas.microsoft.com/office/spreadsheetml/2009/9/main" uri="{B025F937-C7B1-47D3-B67F-A62EFF666E3E}">
          <x14:id>{3E594B82-45D8-43DD-8092-D49EBA4DBD08}</x14:id>
        </ext>
      </extLst>
    </cfRule>
  </conditionalFormatting>
  <conditionalFormatting sqref="I2:I50">
    <cfRule type="dataBar" priority="9">
      <dataBar>
        <cfvo type="min"/>
        <cfvo type="max"/>
        <color rgb="FF638EC6"/>
      </dataBar>
      <extLst>
        <ext xmlns:x14="http://schemas.microsoft.com/office/spreadsheetml/2009/9/main" uri="{B025F937-C7B1-47D3-B67F-A62EFF666E3E}">
          <x14:id>{7793908F-0A3F-4614-B430-1D104C13B060}</x14:id>
        </ext>
      </extLst>
    </cfRule>
  </conditionalFormatting>
  <conditionalFormatting sqref="J3:J50">
    <cfRule type="dataBar" priority="8">
      <dataBar>
        <cfvo type="min"/>
        <cfvo type="max"/>
        <color rgb="FF638EC6"/>
      </dataBar>
      <extLst>
        <ext xmlns:x14="http://schemas.microsoft.com/office/spreadsheetml/2009/9/main" uri="{B025F937-C7B1-47D3-B67F-A62EFF666E3E}">
          <x14:id>{06E22F61-8346-4235-8DC3-FE159538637A}</x14:id>
        </ext>
      </extLst>
    </cfRule>
  </conditionalFormatting>
  <conditionalFormatting sqref="M2:M50">
    <cfRule type="dataBar" priority="4">
      <dataBar>
        <cfvo type="min"/>
        <cfvo type="max"/>
        <color rgb="FF638EC6"/>
      </dataBar>
      <extLst>
        <ext xmlns:x14="http://schemas.microsoft.com/office/spreadsheetml/2009/9/main" uri="{B025F937-C7B1-47D3-B67F-A62EFF666E3E}">
          <x14:id>{D4596F15-3B19-4B09-884B-44EE93AD0E83}</x14:id>
        </ext>
      </extLst>
    </cfRule>
  </conditionalFormatting>
  <conditionalFormatting sqref="M3:M50">
    <cfRule type="dataBar" priority="7">
      <dataBar>
        <cfvo type="min"/>
        <cfvo type="max"/>
        <color rgb="FF638EC6"/>
      </dataBar>
      <extLst>
        <ext xmlns:x14="http://schemas.microsoft.com/office/spreadsheetml/2009/9/main" uri="{B025F937-C7B1-47D3-B67F-A62EFF666E3E}">
          <x14:id>{6306B5BB-1F99-4ED4-854C-28D9C66F77E5}</x14:id>
        </ext>
      </extLst>
    </cfRule>
  </conditionalFormatting>
  <conditionalFormatting sqref="N2:N50">
    <cfRule type="dataBar" priority="6">
      <dataBar>
        <cfvo type="min"/>
        <cfvo type="max"/>
        <color rgb="FF638EC6"/>
      </dataBar>
      <extLst>
        <ext xmlns:x14="http://schemas.microsoft.com/office/spreadsheetml/2009/9/main" uri="{B025F937-C7B1-47D3-B67F-A62EFF666E3E}">
          <x14:id>{4DAD70AC-44AC-4F64-B5A0-502CC93F6CC4}</x14:id>
        </ext>
      </extLst>
    </cfRule>
  </conditionalFormatting>
  <conditionalFormatting sqref="O2:O50">
    <cfRule type="dataBar" priority="5">
      <dataBar>
        <cfvo type="min"/>
        <cfvo type="max"/>
        <color rgb="FF638EC6"/>
      </dataBar>
      <extLst>
        <ext xmlns:x14="http://schemas.microsoft.com/office/spreadsheetml/2009/9/main" uri="{B025F937-C7B1-47D3-B67F-A62EFF666E3E}">
          <x14:id>{6655469D-4582-441F-BD9B-2965718E6BEF}</x14:id>
        </ext>
      </extLst>
    </cfRule>
  </conditionalFormatting>
  <conditionalFormatting sqref="O3:O50">
    <cfRule type="dataBar" priority="23">
      <dataBar>
        <cfvo type="min"/>
        <cfvo type="max"/>
        <color rgb="FF638EC6"/>
      </dataBar>
      <extLst>
        <ext xmlns:x14="http://schemas.microsoft.com/office/spreadsheetml/2009/9/main" uri="{B025F937-C7B1-47D3-B67F-A62EFF666E3E}">
          <x14:id>{F48609B0-7648-44E7-B9B0-051FCE45D38F}</x14:id>
        </ext>
      </extLst>
    </cfRule>
  </conditionalFormatting>
  <conditionalFormatting sqref="P3:P50">
    <cfRule type="dataBar" priority="24">
      <dataBar>
        <cfvo type="min"/>
        <cfvo type="max"/>
        <color rgb="FF638EC6"/>
      </dataBar>
      <extLst>
        <ext xmlns:x14="http://schemas.microsoft.com/office/spreadsheetml/2009/9/main" uri="{B025F937-C7B1-47D3-B67F-A62EFF666E3E}">
          <x14:id>{9A3F2672-3AA6-421A-A34A-31A8D2358099}</x14:id>
        </ext>
      </extLst>
    </cfRule>
  </conditionalFormatting>
  <conditionalFormatting sqref="K45:K50">
    <cfRule type="dataBar" priority="3">
      <dataBar>
        <cfvo type="min"/>
        <cfvo type="max"/>
        <color rgb="FF638EC6"/>
      </dataBar>
      <extLst>
        <ext xmlns:x14="http://schemas.microsoft.com/office/spreadsheetml/2009/9/main" uri="{B025F937-C7B1-47D3-B67F-A62EFF666E3E}">
          <x14:id>{FFCAC706-7169-4AAF-9FF2-78646C761EC0}</x14:id>
        </ext>
      </extLst>
    </cfRule>
  </conditionalFormatting>
  <conditionalFormatting sqref="K42:K43">
    <cfRule type="dataBar" priority="2">
      <dataBar>
        <cfvo type="min"/>
        <cfvo type="max"/>
        <color rgb="FF638EC6"/>
      </dataBar>
      <extLst>
        <ext xmlns:x14="http://schemas.microsoft.com/office/spreadsheetml/2009/9/main" uri="{B025F937-C7B1-47D3-B67F-A62EFF666E3E}">
          <x14:id>{49A639AC-6EF5-473D-82ED-9B8265BF7ECB}</x14:id>
        </ext>
      </extLst>
    </cfRule>
  </conditionalFormatting>
  <conditionalFormatting sqref="K2:K41">
    <cfRule type="dataBar" priority="1">
      <dataBar>
        <cfvo type="min"/>
        <cfvo type="max"/>
        <color rgb="FF638EC6"/>
      </dataBar>
      <extLst>
        <ext xmlns:x14="http://schemas.microsoft.com/office/spreadsheetml/2009/9/main" uri="{B025F937-C7B1-47D3-B67F-A62EFF666E3E}">
          <x14:id>{30C2CB82-0D03-4CBC-AB1A-9FBFCADDEEE3}</x14:id>
        </ext>
      </extLst>
    </cfRule>
  </conditionalFormatting>
  <printOptions horizontalCentered="1" verticalCentered="1"/>
  <pageMargins left="0.19685039370078741" right="0.19685039370078741" top="0.23622047244094491" bottom="0.39370078740157483" header="0.39370078740157483" footer="0.31496062992125984"/>
  <pageSetup paperSize="9" scale="40" orientation="landscape" blackAndWhite="1" cellComments="atEnd" r:id="rId1"/>
  <drawing r:id="rId2"/>
  <legacyDrawing r:id="rId3"/>
  <extLst>
    <ext xmlns:x14="http://schemas.microsoft.com/office/spreadsheetml/2009/9/main" uri="{78C0D931-6437-407d-A8EE-F0AAD7539E65}">
      <x14:conditionalFormattings>
        <x14:conditionalFormatting xmlns:xm="http://schemas.microsoft.com/office/excel/2006/main">
          <x14:cfRule type="dataBar" id="{80F4FA98-68FA-4525-B638-3C13EA34B5B7}">
            <x14:dataBar minLength="0" maxLength="100" gradient="0">
              <x14:cfvo type="autoMin"/>
              <x14:cfvo type="autoMax"/>
              <x14:negativeFillColor rgb="FFFF0000"/>
              <x14:axisColor rgb="FF000000"/>
            </x14:dataBar>
          </x14:cfRule>
          <xm:sqref>D2:D50</xm:sqref>
        </x14:conditionalFormatting>
        <x14:conditionalFormatting xmlns:xm="http://schemas.microsoft.com/office/excel/2006/main">
          <x14:cfRule type="dataBar" id="{0CE6828C-2674-41BF-89DC-3B5F509A69B0}">
            <x14:dataBar minLength="0" maxLength="100" gradient="0">
              <x14:cfvo type="autoMin"/>
              <x14:cfvo type="autoMax"/>
              <x14:negativeFillColor rgb="FFFF0000"/>
              <x14:axisColor rgb="FF000000"/>
            </x14:dataBar>
          </x14:cfRule>
          <xm:sqref>E2:E50</xm:sqref>
        </x14:conditionalFormatting>
        <x14:conditionalFormatting xmlns:xm="http://schemas.microsoft.com/office/excel/2006/main">
          <x14:cfRule type="dataBar" id="{725119B8-2F23-4F00-BEBC-9FD8A612A5F9}">
            <x14:dataBar minLength="0" maxLength="100" gradient="0">
              <x14:cfvo type="autoMin"/>
              <x14:cfvo type="autoMax"/>
              <x14:negativeFillColor rgb="FFFF0000"/>
              <x14:axisColor rgb="FF000000"/>
            </x14:dataBar>
          </x14:cfRule>
          <xm:sqref>F2:F50</xm:sqref>
        </x14:conditionalFormatting>
        <x14:conditionalFormatting xmlns:xm="http://schemas.microsoft.com/office/excel/2006/main">
          <x14:cfRule type="dataBar" id="{3E594B82-45D8-43DD-8092-D49EBA4DBD08}">
            <x14:dataBar minLength="0" maxLength="100" gradient="0">
              <x14:cfvo type="autoMin"/>
              <x14:cfvo type="autoMax"/>
              <x14:negativeFillColor rgb="FFFF0000"/>
              <x14:axisColor rgb="FF000000"/>
            </x14:dataBar>
          </x14:cfRule>
          <xm:sqref>G2:G50</xm:sqref>
        </x14:conditionalFormatting>
        <x14:conditionalFormatting xmlns:xm="http://schemas.microsoft.com/office/excel/2006/main">
          <x14:cfRule type="dataBar" id="{7793908F-0A3F-4614-B430-1D104C13B060}">
            <x14:dataBar minLength="0" maxLength="100" gradient="0">
              <x14:cfvo type="autoMin"/>
              <x14:cfvo type="autoMax"/>
              <x14:negativeFillColor rgb="FFFF0000"/>
              <x14:axisColor rgb="FF000000"/>
            </x14:dataBar>
          </x14:cfRule>
          <xm:sqref>I2:I50</xm:sqref>
        </x14:conditionalFormatting>
        <x14:conditionalFormatting xmlns:xm="http://schemas.microsoft.com/office/excel/2006/main">
          <x14:cfRule type="dataBar" id="{06E22F61-8346-4235-8DC3-FE159538637A}">
            <x14:dataBar minLength="0" maxLength="100" gradient="0">
              <x14:cfvo type="autoMin"/>
              <x14:cfvo type="autoMax"/>
              <x14:negativeFillColor rgb="FFFF0000"/>
              <x14:axisColor rgb="FF000000"/>
            </x14:dataBar>
          </x14:cfRule>
          <xm:sqref>J3:J50</xm:sqref>
        </x14:conditionalFormatting>
        <x14:conditionalFormatting xmlns:xm="http://schemas.microsoft.com/office/excel/2006/main">
          <x14:cfRule type="dataBar" id="{D4596F15-3B19-4B09-884B-44EE93AD0E83}">
            <x14:dataBar minLength="0" maxLength="100" gradient="0">
              <x14:cfvo type="autoMin"/>
              <x14:cfvo type="autoMax"/>
              <x14:negativeFillColor rgb="FFFF0000"/>
              <x14:axisColor rgb="FF000000"/>
            </x14:dataBar>
          </x14:cfRule>
          <xm:sqref>M2:M50</xm:sqref>
        </x14:conditionalFormatting>
        <x14:conditionalFormatting xmlns:xm="http://schemas.microsoft.com/office/excel/2006/main">
          <x14:cfRule type="dataBar" id="{6306B5BB-1F99-4ED4-854C-28D9C66F77E5}">
            <x14:dataBar minLength="0" maxLength="100" gradient="0">
              <x14:cfvo type="autoMin"/>
              <x14:cfvo type="autoMax"/>
              <x14:negativeFillColor rgb="FFFF0000"/>
              <x14:axisColor rgb="FF000000"/>
            </x14:dataBar>
          </x14:cfRule>
          <xm:sqref>M3:M50</xm:sqref>
        </x14:conditionalFormatting>
        <x14:conditionalFormatting xmlns:xm="http://schemas.microsoft.com/office/excel/2006/main">
          <x14:cfRule type="dataBar" id="{4DAD70AC-44AC-4F64-B5A0-502CC93F6CC4}">
            <x14:dataBar minLength="0" maxLength="100" gradient="0">
              <x14:cfvo type="autoMin"/>
              <x14:cfvo type="autoMax"/>
              <x14:negativeFillColor rgb="FFFF0000"/>
              <x14:axisColor rgb="FF000000"/>
            </x14:dataBar>
          </x14:cfRule>
          <xm:sqref>N2:N50</xm:sqref>
        </x14:conditionalFormatting>
        <x14:conditionalFormatting xmlns:xm="http://schemas.microsoft.com/office/excel/2006/main">
          <x14:cfRule type="dataBar" id="{6655469D-4582-441F-BD9B-2965718E6BEF}">
            <x14:dataBar minLength="0" maxLength="100" gradient="0">
              <x14:cfvo type="autoMin"/>
              <x14:cfvo type="autoMax"/>
              <x14:negativeFillColor rgb="FFFF0000"/>
              <x14:axisColor rgb="FF000000"/>
            </x14:dataBar>
          </x14:cfRule>
          <xm:sqref>O2:O50</xm:sqref>
        </x14:conditionalFormatting>
        <x14:conditionalFormatting xmlns:xm="http://schemas.microsoft.com/office/excel/2006/main">
          <x14:cfRule type="dataBar" id="{F48609B0-7648-44E7-B9B0-051FCE45D38F}">
            <x14:dataBar minLength="0" maxLength="100" gradient="0">
              <x14:cfvo type="autoMin"/>
              <x14:cfvo type="autoMax"/>
              <x14:negativeFillColor rgb="FFFF0000"/>
              <x14:axisColor rgb="FF000000"/>
            </x14:dataBar>
          </x14:cfRule>
          <xm:sqref>O3:O50</xm:sqref>
        </x14:conditionalFormatting>
        <x14:conditionalFormatting xmlns:xm="http://schemas.microsoft.com/office/excel/2006/main">
          <x14:cfRule type="dataBar" id="{9A3F2672-3AA6-421A-A34A-31A8D2358099}">
            <x14:dataBar minLength="0" maxLength="100" gradient="0">
              <x14:cfvo type="autoMin"/>
              <x14:cfvo type="autoMax"/>
              <x14:negativeFillColor rgb="FFFF0000"/>
              <x14:axisColor rgb="FF000000"/>
            </x14:dataBar>
          </x14:cfRule>
          <xm:sqref>P3:P50</xm:sqref>
        </x14:conditionalFormatting>
        <x14:conditionalFormatting xmlns:xm="http://schemas.microsoft.com/office/excel/2006/main">
          <x14:cfRule type="dataBar" id="{FFCAC706-7169-4AAF-9FF2-78646C761EC0}">
            <x14:dataBar minLength="0" maxLength="100" gradient="0">
              <x14:cfvo type="autoMin"/>
              <x14:cfvo type="autoMax"/>
              <x14:negativeFillColor rgb="FFFF0000"/>
              <x14:axisColor rgb="FF000000"/>
            </x14:dataBar>
          </x14:cfRule>
          <xm:sqref>K45:K50</xm:sqref>
        </x14:conditionalFormatting>
        <x14:conditionalFormatting xmlns:xm="http://schemas.microsoft.com/office/excel/2006/main">
          <x14:cfRule type="dataBar" id="{49A639AC-6EF5-473D-82ED-9B8265BF7ECB}">
            <x14:dataBar minLength="0" maxLength="100" gradient="0">
              <x14:cfvo type="autoMin"/>
              <x14:cfvo type="autoMax"/>
              <x14:negativeFillColor rgb="FFFF0000"/>
              <x14:axisColor rgb="FF000000"/>
            </x14:dataBar>
          </x14:cfRule>
          <xm:sqref>K42:K43</xm:sqref>
        </x14:conditionalFormatting>
        <x14:conditionalFormatting xmlns:xm="http://schemas.microsoft.com/office/excel/2006/main">
          <x14:cfRule type="dataBar" id="{30C2CB82-0D03-4CBC-AB1A-9FBFCADDEEE3}">
            <x14:dataBar minLength="0" maxLength="100" gradient="0">
              <x14:cfvo type="autoMin"/>
              <x14:cfvo type="autoMax"/>
              <x14:negativeFillColor rgb="FFFF0000"/>
              <x14:axisColor rgb="FF000000"/>
            </x14:dataBar>
          </x14:cfRule>
          <xm:sqref>K2:K41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Bjerre</dc:creator>
  <cp:lastModifiedBy>Allan Bjerre</cp:lastModifiedBy>
  <cp:lastPrinted>2021-05-02T12:21:34Z</cp:lastPrinted>
  <dcterms:created xsi:type="dcterms:W3CDTF">2018-01-13T15:38:26Z</dcterms:created>
  <dcterms:modified xsi:type="dcterms:W3CDTF">2023-12-22T11:59:54Z</dcterms:modified>
</cp:coreProperties>
</file>